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mf\Work Folders\Documents\Provider Stuff\0Site Reviews\"/>
    </mc:Choice>
  </mc:AlternateContent>
  <bookViews>
    <workbookView xWindow="0" yWindow="0" windowWidth="19200" windowHeight="7760" tabRatio="744"/>
  </bookViews>
  <sheets>
    <sheet name="Home " sheetId="50" r:id="rId1"/>
    <sheet name="Chart Review " sheetId="55" r:id="rId2"/>
    <sheet name="DCW Qualifications" sheetId="54" r:id="rId3"/>
    <sheet name="HCBS Residential" sheetId="56" r:id="rId4"/>
  </sheets>
  <externalReferences>
    <externalReference r:id="rId5"/>
  </externalReferences>
  <definedNames>
    <definedName name="_xlnm._FilterDatabase" localSheetId="1" hidden="1">'Chart Review '!$A$7:$H$108</definedName>
    <definedName name="_xlnm._FilterDatabase" localSheetId="2" hidden="1">'DCW Qualifications'!$A$7:$H$85</definedName>
    <definedName name="_xlnm._FilterDatabase" localSheetId="0" hidden="1">'Home '!$A$7:$H$108</definedName>
    <definedName name="_xlnm.Print_Area" localSheetId="1">'Chart Review '!$A$1:$H$109</definedName>
    <definedName name="_xlnm.Print_Area" localSheetId="2">'DCW Qualifications'!$A$1:$H$86</definedName>
    <definedName name="_xlnm.Print_Area" localSheetId="0">'Home '!$A$1:$H$109</definedName>
    <definedName name="_xlnm.Print_Titles" localSheetId="1">'Chart Review '!$7:$7</definedName>
    <definedName name="_xlnm.Print_Titles" localSheetId="2">'DCW Qualifications'!$7:$7</definedName>
    <definedName name="_xlnm.Print_Titles" localSheetId="0">'Home '!$7:$7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56" l="1"/>
  <c r="C47" i="56"/>
  <c r="C46" i="56"/>
  <c r="C45" i="56"/>
  <c r="C44" i="56"/>
  <c r="E36" i="56"/>
  <c r="E48" i="56" s="1"/>
  <c r="D35" i="56"/>
  <c r="D34" i="56"/>
  <c r="D36" i="56" s="1"/>
  <c r="D48" i="56" s="1"/>
  <c r="E32" i="56"/>
  <c r="E47" i="56" s="1"/>
  <c r="D32" i="56"/>
  <c r="D47" i="56" s="1"/>
  <c r="D31" i="56"/>
  <c r="D30" i="56"/>
  <c r="E28" i="56"/>
  <c r="E46" i="56" s="1"/>
  <c r="D28" i="56"/>
  <c r="D46" i="56" s="1"/>
  <c r="D27" i="56"/>
  <c r="D23" i="56"/>
  <c r="D22" i="56"/>
  <c r="D21" i="56"/>
  <c r="D20" i="56"/>
  <c r="E18" i="56"/>
  <c r="E45" i="56" s="1"/>
  <c r="D17" i="56"/>
  <c r="D16" i="56"/>
  <c r="D15" i="56"/>
  <c r="D18" i="56" s="1"/>
  <c r="E13" i="56"/>
  <c r="E44" i="56" s="1"/>
  <c r="E49" i="56" s="1"/>
  <c r="D13" i="56"/>
  <c r="D44" i="56" s="1"/>
  <c r="D12" i="56"/>
  <c r="D11" i="56"/>
  <c r="D10" i="56"/>
  <c r="G4" i="56"/>
  <c r="C4" i="56"/>
  <c r="G3" i="56"/>
  <c r="C3" i="56"/>
  <c r="G2" i="56"/>
  <c r="C2" i="56"/>
  <c r="G1" i="56"/>
  <c r="C1" i="56"/>
  <c r="F48" i="56" l="1"/>
  <c r="D45" i="56"/>
  <c r="F45" i="56" s="1"/>
  <c r="G18" i="56"/>
  <c r="D49" i="56"/>
  <c r="F49" i="56" s="1"/>
  <c r="F46" i="56"/>
  <c r="F47" i="56"/>
  <c r="G13" i="56"/>
  <c r="G36" i="56"/>
  <c r="F44" i="56"/>
  <c r="G28" i="56"/>
  <c r="G32" i="56"/>
  <c r="D26" i="55" l="1"/>
  <c r="D60" i="50" l="1"/>
  <c r="E60" i="50"/>
  <c r="D15" i="50"/>
  <c r="E15" i="50"/>
  <c r="E26" i="55" l="1"/>
  <c r="G26" i="55" l="1"/>
  <c r="G27" i="54" l="1"/>
  <c r="E21" i="50" l="1"/>
  <c r="D57" i="50" l="1"/>
  <c r="E92" i="50" l="1"/>
  <c r="E106" i="50" s="1"/>
  <c r="D92" i="50" l="1"/>
  <c r="D106" i="50" s="1"/>
  <c r="F106" i="50" s="1"/>
  <c r="G92" i="50" l="1"/>
  <c r="D21" i="50" l="1"/>
  <c r="G60" i="50" l="1"/>
  <c r="E101" i="50"/>
  <c r="D101" i="50"/>
  <c r="F101" i="50" l="1"/>
  <c r="G21" i="50"/>
  <c r="G15" i="50" l="1"/>
  <c r="E103" i="50" l="1"/>
  <c r="E102" i="50"/>
  <c r="E100" i="50"/>
  <c r="E108" i="50" l="1"/>
  <c r="D103" i="50"/>
  <c r="F103" i="50" l="1"/>
  <c r="D102" i="50"/>
  <c r="F102" i="50" s="1"/>
  <c r="D100" i="50"/>
  <c r="D108" i="50" l="1"/>
  <c r="F108" i="50" s="1"/>
  <c r="F100" i="50"/>
</calcChain>
</file>

<file path=xl/comments1.xml><?xml version="1.0" encoding="utf-8"?>
<comments xmlns="http://schemas.openxmlformats.org/spreadsheetml/2006/main">
  <authors>
    <author>Moira Kean</author>
    <author>tc={5C6A7EE2-1A2A-4ADD-A8F5-E8735D04FB82}</author>
  </authors>
  <commentList>
    <comment ref="A4" authorId="0" shapeId="0">
      <text>
        <r>
          <rPr>
            <b/>
            <sz val="9"/>
            <color indexed="81"/>
            <rFont val="Tahoma"/>
            <family val="2"/>
          </rPr>
          <t>Moira Kean:</t>
        </r>
        <r>
          <rPr>
            <sz val="9"/>
            <color indexed="81"/>
            <rFont val="Tahoma"/>
            <family val="2"/>
          </rPr>
          <t xml:space="preserve">
Family, Large Group or Small Group</t>
        </r>
      </text>
    </comment>
    <comment ref="C81"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To keep this question in the same format as the other questions, I propose putting it as a statement, rather than a question.</t>
        </r>
      </text>
    </comment>
  </commentList>
</comments>
</file>

<file path=xl/comments2.xml><?xml version="1.0" encoding="utf-8"?>
<comments xmlns="http://schemas.openxmlformats.org/spreadsheetml/2006/main">
  <authors>
    <author>Moira Kean</author>
    <author>tc={5C6A7EE2-1A2A-4ADD-A8F5-E8735D04FB82}</author>
  </authors>
  <commentList>
    <comment ref="A4" authorId="0" shapeId="0">
      <text>
        <r>
          <rPr>
            <b/>
            <sz val="9"/>
            <color indexed="81"/>
            <rFont val="Tahoma"/>
            <family val="2"/>
          </rPr>
          <t>Moira Kean:</t>
        </r>
        <r>
          <rPr>
            <sz val="9"/>
            <color indexed="81"/>
            <rFont val="Tahoma"/>
            <family val="2"/>
          </rPr>
          <t xml:space="preserve">
Family, Large Group or Small Group</t>
        </r>
      </text>
    </comment>
    <comment ref="C90"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To keep this question in the same format as the other questions, I propose putting it as a statement, rather than a question.</t>
        </r>
      </text>
    </comment>
  </commentList>
</comments>
</file>

<file path=xl/comments3.xml><?xml version="1.0" encoding="utf-8"?>
<comments xmlns="http://schemas.openxmlformats.org/spreadsheetml/2006/main">
  <authors>
    <author>Moira Kean</author>
  </authors>
  <commentList>
    <comment ref="A4" authorId="0" shapeId="0">
      <text>
        <r>
          <rPr>
            <b/>
            <sz val="9"/>
            <color indexed="81"/>
            <rFont val="Tahoma"/>
            <family val="2"/>
          </rPr>
          <t>Moira Kean:</t>
        </r>
        <r>
          <rPr>
            <sz val="9"/>
            <color indexed="81"/>
            <rFont val="Tahoma"/>
            <family val="2"/>
          </rPr>
          <t xml:space="preserve">
Family, Large Group or Small Group</t>
        </r>
      </text>
    </comment>
  </commentList>
</comments>
</file>

<file path=xl/comments4.xml><?xml version="1.0" encoding="utf-8"?>
<comments xmlns="http://schemas.openxmlformats.org/spreadsheetml/2006/main">
  <authors>
    <author>Moira Kean</author>
  </authors>
  <commentList>
    <comment ref="A4" authorId="0" shapeId="0">
      <text>
        <r>
          <rPr>
            <b/>
            <sz val="9"/>
            <color indexed="81"/>
            <rFont val="Tahoma"/>
            <family val="2"/>
          </rPr>
          <t>Moira Kean:</t>
        </r>
        <r>
          <rPr>
            <sz val="9"/>
            <color indexed="81"/>
            <rFont val="Tahoma"/>
            <family val="2"/>
          </rPr>
          <t xml:space="preserve">
Family, Large Group or Small Group</t>
        </r>
      </text>
    </comment>
  </commentList>
</comments>
</file>

<file path=xl/sharedStrings.xml><?xml version="1.0" encoding="utf-8"?>
<sst xmlns="http://schemas.openxmlformats.org/spreadsheetml/2006/main" count="409" uniqueCount="326">
  <si>
    <t>Review Date:</t>
  </si>
  <si>
    <t>Provider:</t>
  </si>
  <si>
    <t>Reviewer:</t>
  </si>
  <si>
    <t>Possible Score</t>
  </si>
  <si>
    <t>Actual Score</t>
  </si>
  <si>
    <t>References</t>
  </si>
  <si>
    <t>Comments</t>
  </si>
  <si>
    <t xml:space="preserve"> </t>
  </si>
  <si>
    <t>Percent:</t>
  </si>
  <si>
    <t>Percent</t>
  </si>
  <si>
    <t>OVERALL</t>
  </si>
  <si>
    <t>Scoring Summary</t>
  </si>
  <si>
    <t>Section 1 - GENERAL ADMINISTRATIVE OVERSIGHT Total:</t>
  </si>
  <si>
    <t>SECTION 1 - GENERAL ADMINISTRATIVE OVERSIGHT</t>
  </si>
  <si>
    <t>42 CFR 438.400-424
MDHHS Master Contract Attachment P 6.3.1.1</t>
  </si>
  <si>
    <t>Customer Services within 30 days of hire and annually for all in the following roles:  • Psychiatrists/nurses, • Peer support specialists, • Recovery coaches, • Reception staff, • Service supervisors/directors of the above listed staff, • Minimum one person per site for all other services (MH and SUD)</t>
  </si>
  <si>
    <t>License #:</t>
  </si>
  <si>
    <t>Expiration Date:</t>
  </si>
  <si>
    <t># of Beds:</t>
  </si>
  <si>
    <t>Location/Site:</t>
  </si>
  <si>
    <t>License Type:</t>
  </si>
  <si>
    <t>Accreditation:</t>
  </si>
  <si>
    <t>Population(s) Certifed:</t>
  </si>
  <si>
    <t>Positive Observations:</t>
  </si>
  <si>
    <t>Areas Needed for Improvement:</t>
  </si>
  <si>
    <t>Section  2 - MEDICATION MANAGEMENT / HEALTH &amp; SAFETY Total:</t>
  </si>
  <si>
    <t>4.A.10</t>
  </si>
  <si>
    <t>Summary and Comments</t>
  </si>
  <si>
    <t xml:space="preserve"> Health and safety issues requiring immediate attention will be documented above if not addressed elsewhere.</t>
  </si>
  <si>
    <t>Home is clean and maintained (internal and external)</t>
  </si>
  <si>
    <t>If home has a porch and/or deck, appears to be in safe condition with safety rails.</t>
  </si>
  <si>
    <t>Home is handicap accessible with ramp and wheelchair access</t>
  </si>
  <si>
    <t>Walkways are clear and free of blockages</t>
  </si>
  <si>
    <t xml:space="preserve">Food service equipment is clean and in working condition. </t>
  </si>
  <si>
    <t>Handrails and grab bars are in good working order</t>
  </si>
  <si>
    <t>R400.14403 Rule 403 (1-15)</t>
  </si>
  <si>
    <t>R400.14403 Rule 403 (8)(11)</t>
  </si>
  <si>
    <t>R400.1439 Rule 39 (1-3)</t>
  </si>
  <si>
    <t>R400.2243 Rule 243, R400.2247 Rule 247 (4)</t>
  </si>
  <si>
    <t>R400.14402 (4)</t>
  </si>
  <si>
    <t>Section 825.0
R400.14403 (8) or  R400.2247 (1)</t>
  </si>
  <si>
    <t xml:space="preserve">1)  Furniture is comfortable and clean.
2)  Living areas are well lit/ventilated.
3)  Roof is well maintained.
4)  Windows are weathertight.
5)  Floors, walls, ceilings are clean and in good repair.
6)  Stairways have sturdy, fastened handrails
7)  Scatter rugs have nonskid backing.
8)  Sidewalks are well maintained, i.e. no snow, ice, or debris
9)  Hot water pipes/radiators shielded.
</t>
  </si>
  <si>
    <t xml:space="preserve">Evidence May Include </t>
  </si>
  <si>
    <t xml:space="preserve">1)  Kept free of snow, ice, and debris.
2)  Handrails on open sides.
3)  If 8" or above, handrails on both sides
</t>
  </si>
  <si>
    <t>If wheelchairs in home:
1)  Two approved means of egress from the first floor.
2)  Hand rails both sides of ramps.
3)  Doors 30" wide</t>
  </si>
  <si>
    <t>1)  Easily traveled condition at all times.
2)  Positive latching, non locking</t>
  </si>
  <si>
    <t>1)  nontoxic material, easily cleaned
2)  Thoroughly cleaned after each use</t>
  </si>
  <si>
    <t>Handrails/grab bars are sturdy and secure</t>
  </si>
  <si>
    <t>Medication is properly stored and secured</t>
  </si>
  <si>
    <t>Staff are trained on and follow the Rules of passing medications:
e.g. Right Patient, Right Medication, Right Dose, Right Route, Right Time, Right Documentation, Right Reason, Right Response</t>
  </si>
  <si>
    <t>Medication Errors/Missed Medications are documented in Incident reports and follow-up are effective</t>
  </si>
  <si>
    <t>Medication Administration record (MAR) is implemented and used.</t>
  </si>
  <si>
    <t xml:space="preserve">R 400. 14312 rule 312 (1)
R 400. 1418 Rule 18 (5)
</t>
  </si>
  <si>
    <t>R 400.14312 rule 312 (1-7)</t>
  </si>
  <si>
    <t>No source identified</t>
  </si>
  <si>
    <t xml:space="preserve">SECTION 3 - Safety and Contingency Plan </t>
  </si>
  <si>
    <t>First Aid kit is present in the home (and/or vehicle if transporting consumers)</t>
  </si>
  <si>
    <t>There is a system in place to ensure individuals can identify their own personal care items (razors, tooth brush, etc.)</t>
  </si>
  <si>
    <t>Carbon Monoxide Detectors are present and operational</t>
  </si>
  <si>
    <t>Provider has a policy/procedure in place for testing and maintenance of carbon monoxide detectors</t>
  </si>
  <si>
    <t>Smoke Detectors are present and operational</t>
  </si>
  <si>
    <t>Provider has a policy/procedure in place for testing and maintenance of smoke detectors detectors</t>
  </si>
  <si>
    <t>Evacuation scores recorded and present</t>
  </si>
  <si>
    <t>Fire drills are performed in the home (quarterly on every shift)</t>
  </si>
  <si>
    <t xml:space="preserve">Evacuation Routes are posted and accurate and current </t>
  </si>
  <si>
    <t>Home has a designated tornado shelter area</t>
  </si>
  <si>
    <t>If emergency lights are present, they are in working order.</t>
  </si>
  <si>
    <t>Poison Control Number is Posted (800) 764.7661</t>
  </si>
  <si>
    <t>MSDS guidelines are implemented</t>
  </si>
  <si>
    <t>Hazards (sharps, cleaning supplies, etc.) are safeguarded for consumer safety</t>
  </si>
  <si>
    <t xml:space="preserve">Interior of home is free of surveillance/ monitoring cameras.  </t>
  </si>
  <si>
    <t>Provider has systems in place to ensure adaptive equipment (i.e. beds, C-PAP, wheel chairs) is maintained.</t>
  </si>
  <si>
    <t>Blood spill kit is on site with the following items: Absorbent Packs, Antiseptic Cleansing Wipes, Bio-hazard Bags, Body Fluid Pick Up Guide, Disposable Clean-up Towels, Disposable Gown, Disposable Shoe Covers, Eye Shields, Germicidal Wipes, Gloves, Scooper</t>
  </si>
  <si>
    <t xml:space="preserve">Fire extinguishers are present, not expired, and accessible </t>
  </si>
  <si>
    <t>Fire, medical, severe weather drills occur according to policy or licensure</t>
  </si>
  <si>
    <t>Contingency plan is available in the event of a driving accident</t>
  </si>
  <si>
    <t>Emergency Shelter plan (interim) is documented</t>
  </si>
  <si>
    <t>Contingency plan is available in the event of a Power Outage</t>
  </si>
  <si>
    <t xml:space="preserve">R400.14319 Rule 319 (b) – Vehicle
</t>
  </si>
  <si>
    <t>Michigan Residential Code (MRC); Building Codes</t>
  </si>
  <si>
    <t xml:space="preserve">Manufacturer recommendations? </t>
  </si>
  <si>
    <t xml:space="preserve">R400.14505 Rule 505 (1-6)
R400.2376 Rule 376 (1-5)
R400.1437 Rule 37 (1-6)
</t>
  </si>
  <si>
    <t>R400.14318 Rule 318 (5)</t>
  </si>
  <si>
    <t xml:space="preserve">R 400.14318  rule 318 (5)
R 400.2261 rule 261 (2)- quarterly
</t>
  </si>
  <si>
    <t xml:space="preserve">R 400.14318 rule 318 (2)
R 400.1438 rule 38 (2)
</t>
  </si>
  <si>
    <t>R 400.14318 rule 318 (5)</t>
  </si>
  <si>
    <t>Mental Health Code 330.1724 Section 724</t>
  </si>
  <si>
    <t>R 400.14306 Use of assistive devices .15306</t>
  </si>
  <si>
    <t>R 400.2245 rule 245</t>
  </si>
  <si>
    <t>R 400.14318  rule 318 (5)</t>
  </si>
  <si>
    <t>Policy/Procedure, Safety Manual, Log, Maintenance Checklist</t>
  </si>
  <si>
    <t>Records of scores</t>
  </si>
  <si>
    <t>Interview staff on safety plan.  Review policy/procedure, safety manual, etc.  Review log of drills.</t>
  </si>
  <si>
    <t>Evacuation route postings</t>
  </si>
  <si>
    <t>Policy/Procedure, Safety Manual, Posting</t>
  </si>
  <si>
    <t>Policy/Procedure, Safety Manual, MSDS guide sheets - may be electronic or paper format; staff know how to access and follow guide sheet.</t>
  </si>
  <si>
    <t>Policy/Procedure, Safety Manual, Posting, Log</t>
  </si>
  <si>
    <t>Training log, interview staff checking Rules on passing meds</t>
  </si>
  <si>
    <t>Incident Report</t>
  </si>
  <si>
    <t>Med logs are used and filled out correctly</t>
  </si>
  <si>
    <t>Food items are labeled
-Bottled water (expiration dates)
-Snacks (expiration dates)</t>
  </si>
  <si>
    <t>Telephone numbers of staff, guardians and a process to contact others (management/staff)</t>
  </si>
  <si>
    <t>R 400.14319 Resident transportation</t>
  </si>
  <si>
    <t>FEMA safety practices</t>
  </si>
  <si>
    <t>R400.2261 Rule 261(2)</t>
  </si>
  <si>
    <t>Staffing is sufficient to implement programming schedule:
AM
PM
Midnight</t>
  </si>
  <si>
    <t>Effective plan for short staffing</t>
  </si>
  <si>
    <t>Section 5--Incident Reporting</t>
  </si>
  <si>
    <t xml:space="preserve">Indicate number of Incident Reports Reviewed: </t>
  </si>
  <si>
    <t>Incident reports are completed in entirety
5.1a Prevention Strategy was addressed in the incident report</t>
  </si>
  <si>
    <t>Are there individuals with specialized care needs in the home?  
Feeding tubes #:___    
Diabetes#:___    
Wheelchairs#:___
Behavior plan#:___     
Hypertension#:___     
Autistic#:___
Cerebral palsy             
Needs lift#:___            
Other:_______________#:___
Have staff been trained on how to care for population specific needs?</t>
  </si>
  <si>
    <t>Section 5-  Incident Report Total:</t>
  </si>
  <si>
    <t>Abuse and Neglect</t>
  </si>
  <si>
    <t xml:space="preserve">Grievance </t>
  </si>
  <si>
    <t>Appeals</t>
  </si>
  <si>
    <t>Emergency Numbers</t>
  </si>
  <si>
    <t>Whistleblowers Act</t>
  </si>
  <si>
    <t>Were complaint forms readily available?</t>
  </si>
  <si>
    <t>Were recipients aware of how to file a complaint?</t>
  </si>
  <si>
    <t>Were staff aware of how to file a complaint?</t>
  </si>
  <si>
    <t>Were copies of Chapter 7 and 7A available?</t>
  </si>
  <si>
    <t>Were any exclusions to items able to be brought into the site (contraband) posted and visible to consumers and visitors?</t>
  </si>
  <si>
    <t>Were records and other confidential information secured and not open for public inspection?</t>
  </si>
  <si>
    <t>Were any health or safety concerns identified during the visit?</t>
  </si>
  <si>
    <t>Were appropriate accommodations made for persons with physical disabilities?</t>
  </si>
  <si>
    <t>Documentation that staff received RR training within 30 days of hire was reviewed?</t>
  </si>
  <si>
    <t>PIHP/MDHHS Contract Attachment 6.4.1.1 Grievance and Appeal Technical Requirement</t>
  </si>
  <si>
    <t>R400.14318 Rule 318 (3); R400.1438 Rule 38</t>
  </si>
  <si>
    <t>State ORR tool</t>
  </si>
  <si>
    <t>State ORR Tool; Chapter 7 https://www.legislature.mi.gov/(S(0y0kqodxvpnmmakigf04zfkt))/documents/mcl/pdf/mcl-258-1974-7.pdf</t>
  </si>
  <si>
    <t xml:space="preserve">The following postings are in a conspicious location for recipients and staff: </t>
  </si>
  <si>
    <t>Home is similar to other residences in the neighborhood and is maintained.</t>
  </si>
  <si>
    <t>Restrictions are not present in the home. If restrictions exist, the individual(s) in the home requiring a restriction has documentation of health/safety rationale in the IPOS.</t>
  </si>
  <si>
    <t>If restrictions affect other members of the home, each resident in the home has documentation of the restriction in the IPOS documenting how they can overcome the restriction.</t>
  </si>
  <si>
    <t xml:space="preserve">If restrictions affect other members of the home, the provider has a process for other residents to overcome restriction. </t>
  </si>
  <si>
    <t xml:space="preserve">MDHHS PCP Policy </t>
  </si>
  <si>
    <t>MDHHS PCP Policy; HCBS Final Rule</t>
  </si>
  <si>
    <t>Visual inspection</t>
  </si>
  <si>
    <t>Visual inspection, staff interview, policy review where applicable, IPOS, Behavior Treatment Plan is on site</t>
  </si>
  <si>
    <t>Visual inspection, IPOS review</t>
  </si>
  <si>
    <t>IPOS review</t>
  </si>
  <si>
    <t xml:space="preserve">PIHP/MDHHS Contract 6.1, Critical Incidents; Medicaid Provider Manual Section 10.4; CARF I.H.9, I.H.10.b.(3-5);
R 400.14209; R 400.14307 rule (1-4) </t>
  </si>
  <si>
    <t>R 400.14206  rule 206 (1)(ratio 1:12)</t>
  </si>
  <si>
    <t>Staff schedules for AM, PM, and midnight shifts</t>
  </si>
  <si>
    <t>Policy and/or Procedure; Interview staff/home manager on process for when short staffing occurs; review staff schedules to confirm process functioned(if applicable)</t>
  </si>
  <si>
    <t>Guardianship paperwork</t>
  </si>
  <si>
    <t>Consent to Treatment</t>
  </si>
  <si>
    <t>Medication Consent present</t>
  </si>
  <si>
    <t>Assessment Plan by the Home.</t>
  </si>
  <si>
    <t>Individual Plan of Service (IPOS);</t>
  </si>
  <si>
    <t xml:space="preserve">Behavior Treatment Plan </t>
  </si>
  <si>
    <t>Crisis Plan</t>
  </si>
  <si>
    <t>Incident reports</t>
  </si>
  <si>
    <t>Health Care Appraisal</t>
  </si>
  <si>
    <t>Release of Information form</t>
  </si>
  <si>
    <t>Monthly weight and vital checks</t>
  </si>
  <si>
    <t>Resident Care or Lease Agreement (Summary of residency rights)</t>
  </si>
  <si>
    <t>Monthly accounting of resident’s funds dispersed</t>
  </si>
  <si>
    <t xml:space="preserve">Physician orders </t>
  </si>
  <si>
    <t xml:space="preserve">If Physician orders have restrictions outside of the health and safety area, there is a behavior treatment plan in place. </t>
  </si>
  <si>
    <t xml:space="preserve">MCL 330.1746 requires that the record “shall be kept for each recipient of mental health services.  The record shall at least include information … pertinent to the legal status of the recipient …” </t>
  </si>
  <si>
    <t>MCL 330.1719 requires that people being prescribed meds be given information verbally and in writing, I imagine the form was created to provide proof that it had been done.</t>
  </si>
  <si>
    <t>R 400.14301 (4</t>
  </si>
  <si>
    <t xml:space="preserve">MA Manual </t>
  </si>
  <si>
    <t xml:space="preserve">MA Manual, BT technical requirement </t>
  </si>
  <si>
    <t>R 400.14309</t>
  </si>
  <si>
    <t>R 400.14311</t>
  </si>
  <si>
    <t>R 400.14301 (10)</t>
  </si>
  <si>
    <t>HIPAA - get #</t>
  </si>
  <si>
    <t xml:space="preserve"> R 400.14310 (3)</t>
  </si>
  <si>
    <t xml:space="preserve">  R 400.14315</t>
  </si>
  <si>
    <t>R 400.143301(11)</t>
  </si>
  <si>
    <t>before or on admission date and annually; signed and dated in record</t>
  </si>
  <si>
    <t xml:space="preserve">current, signed and dated copy in record;  evidence of staff training on the IPOS; evidence that staff have implemented objectives </t>
  </si>
  <si>
    <t>approved by BTC; evidence of staff training on the Behavior Treatment Plan; evidence of staff charting specific behaviors as indicated in the Behavior Treatment Plan; If no BTP, indicate NA</t>
  </si>
  <si>
    <t>evidence that staff has been trained on the Crisis Plan.; If no Crisis Plan, indicate NA</t>
  </si>
  <si>
    <t>SECTION 1 - Standards</t>
  </si>
  <si>
    <t>Documentation of the date of hire or offer letter is in the personnel file.</t>
  </si>
  <si>
    <t>The current job description is present in personnel file signed and dated by the employee. (Annual)</t>
  </si>
  <si>
    <t>There is a copy of a current driver’s license or State ID (front and back) in personnel file.</t>
  </si>
  <si>
    <t>There is an I-9 verification in personnel file.</t>
  </si>
  <si>
    <t>The finger printing process provides a State of Michigan Eligibility To Work Letter in the personnel file establishing that a DCW is employed at an AFC Home.</t>
  </si>
  <si>
    <t>MA Manual;  R400.14208(1G)</t>
  </si>
  <si>
    <t>R400.14207(3) Small</t>
  </si>
  <si>
    <t>400.14204 - Age Verification; 400.14208 for transportation purposes</t>
  </si>
  <si>
    <t>Labor Law</t>
  </si>
  <si>
    <t>MCLA 333.20173a, 333.20173b, 330.1134a, 400.734b, 400.734c</t>
  </si>
  <si>
    <t>documentation showing the official date of hire; offer letter with date of hire</t>
  </si>
  <si>
    <t>Position description</t>
  </si>
  <si>
    <t>State DL or State Issued identification</t>
  </si>
  <si>
    <t>completed I-9 form with copies of applicable sources of identification</t>
  </si>
  <si>
    <t xml:space="preserve">Eligibility determination letter - must contain the name of the specific facility or agency at which the person is working.  </t>
  </si>
  <si>
    <t>Evidence that DCW is able to communicate expressively and receptively in order to follow individual plan requirements and beneficiary-specific emergency procedures and report on activities performed</t>
  </si>
  <si>
    <t>Recipient Rights Violation Check with local CMHSP</t>
  </si>
  <si>
    <t>Provider assures staff who use personal vehicles to transport customers or for other business purposes have insurance binder or policy on file.</t>
  </si>
  <si>
    <t>Personnel file includes consent to conduct CBC; evidence of good-faith offer; evidence of attestations if conditional offer; evidence of CBC results</t>
  </si>
  <si>
    <t>Diploma/GED, basic literacy examination, employment interview, etc.</t>
  </si>
  <si>
    <t>Verification that RR violation was checked.</t>
  </si>
  <si>
    <t xml:space="preserve">Current policy certificate or binder (temporary policy that dissolves once the policy has been issued) </t>
  </si>
  <si>
    <t xml:space="preserve">Medication Administration </t>
  </si>
  <si>
    <t xml:space="preserve">  R 400.14315/
 HCBS rules</t>
  </si>
  <si>
    <t xml:space="preserve">Statement of Notification of Privacy Practices </t>
  </si>
  <si>
    <r>
      <t xml:space="preserve">Emergency Bags in the </t>
    </r>
    <r>
      <rPr>
        <b/>
        <sz val="12"/>
        <rFont val="Calibri Light"/>
        <family val="2"/>
        <scheme val="major"/>
      </rPr>
      <t xml:space="preserve">vehicle </t>
    </r>
    <r>
      <rPr>
        <sz val="12"/>
        <rFont val="Calibri Light"/>
        <family val="2"/>
        <scheme val="major"/>
      </rPr>
      <t xml:space="preserve">at minimum contain a First Aid Kit; there is a process for monitoring contents 
</t>
    </r>
  </si>
  <si>
    <r>
      <t xml:space="preserve">Emergency Bags in the </t>
    </r>
    <r>
      <rPr>
        <b/>
        <sz val="12"/>
        <rFont val="Calibri Light"/>
        <family val="2"/>
        <scheme val="major"/>
      </rPr>
      <t>home</t>
    </r>
    <r>
      <rPr>
        <sz val="12"/>
        <rFont val="Calibri Light"/>
        <family val="2"/>
        <scheme val="major"/>
      </rPr>
      <t xml:space="preserve"> contain all items listed below and are mobile; there is a process for monitoring contents :
-Blankets and rain coats #____
-Portable radio
-Consumer Profiles (w/ meds, physician/ allergies)
-First Aid Kit</t>
    </r>
    <r>
      <rPr>
        <sz val="12"/>
        <color rgb="FFFF0000"/>
        <rFont val="Calibri Light"/>
        <family val="2"/>
        <scheme val="major"/>
      </rPr>
      <t xml:space="preserve"> </t>
    </r>
    <r>
      <rPr>
        <sz val="12"/>
        <rFont val="Calibri Light"/>
        <family val="2"/>
        <scheme val="major"/>
      </rPr>
      <t xml:space="preserve">
-Flash Light
-Appropriate batteries
-Keys: Van &amp; House
-Gloves
-Disposable briefs (as appropriate)
-Wet Wipes/Hand Sanitizer</t>
    </r>
  </si>
  <si>
    <r>
      <t xml:space="preserve">Recipient Rights Poster
</t>
    </r>
    <r>
      <rPr>
        <i/>
        <sz val="12"/>
        <color theme="1"/>
        <rFont val="Calibri Light"/>
        <family val="2"/>
        <scheme val="major"/>
      </rPr>
      <t xml:space="preserve">List the names of the CMHs and names of RR Staff observed on the poster: 
</t>
    </r>
  </si>
  <si>
    <t>Other Discussion Points:</t>
  </si>
  <si>
    <r>
      <t>SCORING INSTRUCTIONS</t>
    </r>
    <r>
      <rPr>
        <i/>
        <sz val="12"/>
        <rFont val="Calibri"/>
        <family val="2"/>
        <scheme val="minor"/>
      </rPr>
      <t xml:space="preserve">
2 = compliance with standard/intent 
1 = partial compliance standard/intent 
0 = non-compliance with standard/intent 
N/A = requirement not applicable to this type of review or this provider</t>
    </r>
  </si>
  <si>
    <t>Section 5 - Staffing Total</t>
  </si>
  <si>
    <t>Possible
Score</t>
  </si>
  <si>
    <t xml:space="preserve">Section 1 - Standards Total: </t>
  </si>
  <si>
    <t xml:space="preserve">Percent </t>
  </si>
  <si>
    <t xml:space="preserve">SECTION 1 - General Appearance </t>
  </si>
  <si>
    <t xml:space="preserve">SECTION 2  - MEDICATION </t>
  </si>
  <si>
    <t>Emergency Bags</t>
  </si>
  <si>
    <t xml:space="preserve">Section 3 - Safety and Contingency Plan Total: </t>
  </si>
  <si>
    <t>Section 4 - Staffing</t>
  </si>
  <si>
    <t xml:space="preserve">SECTION 6-- Recipient Rights 
</t>
  </si>
  <si>
    <t>SECTION 7 -  HCBS</t>
  </si>
  <si>
    <t>Section 6 - Recipient Rights Total</t>
  </si>
  <si>
    <t>Section 4 - Staffing Total</t>
  </si>
  <si>
    <t>Section 5 -Incident Reports Total</t>
  </si>
  <si>
    <t xml:space="preserve">Section 6 - Recipient Rights </t>
  </si>
  <si>
    <t xml:space="preserve">Section 3 Safety and Continegency Plan Total:  </t>
  </si>
  <si>
    <t>R 330.1806(2)(3)(4)</t>
  </si>
  <si>
    <t>Provider Qualifications Chart; R 400.14204; CMHSP Contracts</t>
  </si>
  <si>
    <t>R 400.14204</t>
  </si>
  <si>
    <t xml:space="preserve">Evident May Include </t>
  </si>
  <si>
    <t>Guidance</t>
  </si>
  <si>
    <t xml:space="preserve">Written consent was provided by the indiviudal at the time of application.   AFC or staffing agency made a good-faith offer of employment or an independent contract 400.734b(3)
AFC may conditionally employ the individual if they meet all criteria in 400.734b(6) including the attestation as outlined in 400.734b (6)(b)
AFC does not permit regular direct access to or provide direct services to residents without supervision until the CBC is obtained unless all conditions are met in 400.734b(6)(C) 
</t>
  </si>
  <si>
    <t>Training transcript, training certificate</t>
  </si>
  <si>
    <t>Copy of CPR/First Aid Card</t>
  </si>
  <si>
    <t>For Reciprocity: State Training Guidelines recommends Traditional Live Class for intial training; refreshers may be live or online - https://www.michigan.gov/documents/dhs/Recipient_Rights_377793_7.pdf</t>
  </si>
  <si>
    <r>
      <rPr>
        <sz val="11"/>
        <rFont val="Calibri"/>
        <family val="2"/>
        <scheme val="minor"/>
      </rPr>
      <t xml:space="preserve">Provider obtains eligibility determination lettter by logging into backround check account.  </t>
    </r>
    <r>
      <rPr>
        <u/>
        <sz val="11"/>
        <color theme="10"/>
        <rFont val="Calibri"/>
        <family val="2"/>
        <scheme val="minor"/>
      </rPr>
      <t xml:space="preserve">
https://miltcpartnership.org/longtermcareportal/home/frequentlyaskedquestions
https://www.michigan.gov/documents/dhs/Workforce_Background_Check_Legal_Guide_453048_7.pdf</t>
    </r>
  </si>
  <si>
    <r>
      <t xml:space="preserve">There is evidence that a criminal background check was completed in accordance with MCL 400.734b.
</t>
    </r>
    <r>
      <rPr>
        <strike/>
        <sz val="12"/>
        <color theme="1"/>
        <rFont val="Calibri"/>
        <family val="2"/>
        <scheme val="minor"/>
      </rPr>
      <t xml:space="preserve">
</t>
    </r>
  </si>
  <si>
    <t xml:space="preserve">OSHA requirement – list of content requirements -  https://www.osha.gov/laws-regs/regulations/standardnumber/1910/1910.266AppA </t>
  </si>
  <si>
    <r>
      <rPr>
        <sz val="12"/>
        <rFont val="Calibri"/>
        <family val="2"/>
        <scheme val="minor"/>
      </rPr>
      <t>Separate medication supply is kept on-site and labeled; Medication errors are documented/logged</t>
    </r>
    <r>
      <rPr>
        <u/>
        <sz val="12"/>
        <color theme="10"/>
        <rFont val="Calibri"/>
        <family val="2"/>
        <scheme val="minor"/>
      </rPr>
      <t xml:space="preserve"> https://www.nursingcenter.com/ncblog/may-2011/8-rights-of-medication-administration</t>
    </r>
  </si>
  <si>
    <t xml:space="preserve">Section 1 - General Appearance Total: </t>
  </si>
  <si>
    <t xml:space="preserve">Section 2 - Medication Total: </t>
  </si>
  <si>
    <t>Total</t>
  </si>
  <si>
    <t>Section 8:  General Administrative (from previous SWMBH tool)</t>
  </si>
  <si>
    <r>
      <t xml:space="preserve">The provider has adequate </t>
    </r>
    <r>
      <rPr>
        <b/>
        <i/>
        <sz val="12"/>
        <rFont val="Calibri"/>
        <family val="2"/>
        <scheme val="minor"/>
      </rPr>
      <t>physical safeguards</t>
    </r>
    <r>
      <rPr>
        <sz val="12"/>
        <rFont val="Calibri"/>
        <family val="2"/>
        <scheme val="minor"/>
      </rPr>
      <t xml:space="preserve"> in place to prevent unauthorized use or disclosure of Protected Health Information (PHI), including both policy and procedures to protect PHI.  
For example, paper records are locked with only appropriate staff members having access, and not left in open areas. 
</t>
    </r>
  </si>
  <si>
    <r>
      <t xml:space="preserve">The provider has adequate </t>
    </r>
    <r>
      <rPr>
        <b/>
        <i/>
        <sz val="12"/>
        <rFont val="Calibri"/>
        <family val="2"/>
        <scheme val="minor"/>
      </rPr>
      <t>technical safeguards</t>
    </r>
    <r>
      <rPr>
        <sz val="12"/>
        <rFont val="Calibri"/>
        <family val="2"/>
        <scheme val="minor"/>
      </rPr>
      <t xml:space="preserve"> in place to prevent unauthorized use or disclosure of PHI, including both policy and procedures to protect PHI.  
For example, password protection is used to acccess electronic records; encryption if PHI is being sent through email. 
</t>
    </r>
  </si>
  <si>
    <r>
      <t>The organization has developed and adopted a “</t>
    </r>
    <r>
      <rPr>
        <b/>
        <sz val="12"/>
        <rFont val="Calibri"/>
        <family val="2"/>
        <scheme val="minor"/>
      </rPr>
      <t>Code of Conduct</t>
    </r>
    <r>
      <rPr>
        <sz val="12"/>
        <rFont val="Calibri"/>
        <family val="2"/>
        <scheme val="minor"/>
      </rPr>
      <t xml:space="preserve">” (or its equivalent) for its employees regarding ethical and legal practice expectations.  A provider may choose to comply with the SWMBH Code of Conduct in lieu of developing its own code of conduct (must have written certification that they have received, read, and will abide by SWMBH’s Code of Conduct). </t>
    </r>
  </si>
  <si>
    <r>
      <t xml:space="preserve">Staff know what to do if they </t>
    </r>
    <r>
      <rPr>
        <b/>
        <sz val="12"/>
        <rFont val="Calibri"/>
        <family val="2"/>
        <scheme val="minor"/>
      </rPr>
      <t>suspect Medicaid fraud</t>
    </r>
    <r>
      <rPr>
        <sz val="12"/>
        <rFont val="Calibri"/>
        <family val="2"/>
        <scheme val="minor"/>
      </rPr>
      <t xml:space="preserve"> or abuse within the organization. (N/A if no hired staff - e.g., Family homes). Compliance training content may be reviewed to assess this item.</t>
    </r>
  </si>
  <si>
    <t>Plans for Improvement in response to citations/recommendations from the most recent reviews (licensing etc.) or licensing special investigations have been submitted to the appropriate agency, and there is evidence of implementation.</t>
  </si>
  <si>
    <r>
      <rPr>
        <b/>
        <sz val="12"/>
        <rFont val="Calibri"/>
        <family val="2"/>
        <scheme val="minor"/>
      </rPr>
      <t>Pets</t>
    </r>
    <r>
      <rPr>
        <sz val="12"/>
        <rFont val="Calibri"/>
        <family val="2"/>
        <scheme val="minor"/>
      </rPr>
      <t xml:space="preserve"> - if an agency has a pet or therapy animal on the premises, vaccination records should be available for review.  </t>
    </r>
  </si>
  <si>
    <t>Section  8 - General Admin (SMWBH) Total:</t>
  </si>
  <si>
    <t>Section 7 - HCBS</t>
  </si>
  <si>
    <t>Section 8 -  General Admin (SWMBH)</t>
  </si>
  <si>
    <t>Section 2 Training (note that these are minimum training requirements - refer to CMHSP contract for additional trainings if applicable?</t>
  </si>
  <si>
    <t>Person-Centered Planning (aka Individualized Service Planning) - within 60 days of hire; annual update thereafter).</t>
  </si>
  <si>
    <t>Cultural Diversity/Competency/Awareness (within 6 months of hire) (annual requirement).</t>
  </si>
  <si>
    <t>Blood borne Pathogens (Preventing Disease Transmission, Infection Control - within 30 days of hire; annual update required).</t>
  </si>
  <si>
    <t>Limited English Proficiency (LEP) (within 6 months of hire).</t>
  </si>
  <si>
    <t>HIPAA (within 30 days of hire, annual updates).</t>
  </si>
  <si>
    <t>Corporate Compliance (within 30 days of hire, annual updates).</t>
  </si>
  <si>
    <t>Individuals Plans of Service and Ancillary Plans (there is evidence that staff have been trained in the IPOS and in any applicable Support Plan for Individuals in their care before the provision of direct care [Behavior Treatment Plan, PT, OT, Nursing, etc.]). Can be reviewed as part of the clinical case review.</t>
  </si>
  <si>
    <t xml:space="preserve">Michigan Mental Health Code  
330.1708 </t>
  </si>
  <si>
    <t xml:space="preserve">Non-Aversive Techniques for Prevention and Treatment of Challenging Behavior (MDCH approved curriculum if restricted interventions included) - (within 30 days of hire &amp; annual updates, if working with individuals with challenging behavior) </t>
  </si>
  <si>
    <t>MDHHS Master Contract Attachment P.1.4.1 and R 330.1806</t>
  </si>
  <si>
    <t>2.0</t>
  </si>
  <si>
    <t>2.2</t>
  </si>
  <si>
    <r>
      <t>There is evidence that staff met the requirement for trained using either the approved curriculum, "</t>
    </r>
    <r>
      <rPr>
        <b/>
        <sz val="12"/>
        <color theme="1"/>
        <rFont val="Calibri"/>
        <family val="2"/>
        <scheme val="minor"/>
      </rPr>
      <t>Providing Residential Services in Community Settings: A Training Guide" or an approved alternative curriculum</t>
    </r>
    <r>
      <rPr>
        <sz val="12"/>
        <color theme="1"/>
        <rFont val="Calibri"/>
        <family val="2"/>
        <scheme val="minor"/>
      </rPr>
      <t xml:space="preserve">. </t>
    </r>
  </si>
  <si>
    <r>
      <t xml:space="preserve">There is evidence that staff met the requirement for </t>
    </r>
    <r>
      <rPr>
        <b/>
        <sz val="12"/>
        <rFont val="Calibri"/>
        <family val="2"/>
        <scheme val="minor"/>
      </rPr>
      <t>CPR/</t>
    </r>
    <r>
      <rPr>
        <b/>
        <sz val="12"/>
        <color theme="1"/>
        <rFont val="Calibri"/>
        <family val="2"/>
        <scheme val="minor"/>
      </rPr>
      <t xml:space="preserve">First Aid </t>
    </r>
    <r>
      <rPr>
        <sz val="12"/>
        <color theme="1"/>
        <rFont val="Calibri"/>
        <family val="2"/>
        <scheme val="minor"/>
      </rPr>
      <t>Training (Biennial)</t>
    </r>
  </si>
  <si>
    <t xml:space="preserve">"Tool box" is one method of meeting the requirement.  State Training Guidelines workgroup is vetting all trainings
Includes:  Workign with People: Basic Health; Nutrition and Food: Environmental Emegencies
https://www.michigan.gov/mdhhs/0,5885,7-339-71550_2941_4868_4899-174577--,00.html    </t>
  </si>
  <si>
    <t>Approved in our area: CPI: Bartz: Mandt</t>
  </si>
  <si>
    <r>
      <t xml:space="preserve">There is evidence that staff completed the </t>
    </r>
    <r>
      <rPr>
        <b/>
        <sz val="12"/>
        <rFont val="Calibri"/>
        <family val="2"/>
        <scheme val="minor"/>
      </rPr>
      <t>Recipient Rights</t>
    </r>
    <r>
      <rPr>
        <sz val="12"/>
        <rFont val="Calibri"/>
        <family val="2"/>
        <scheme val="minor"/>
      </rPr>
      <t xml:space="preserve"> New Hire training within 30 days of hire.  </t>
    </r>
  </si>
  <si>
    <t>R 400.14206  rule 206 (1)(ratio 1:12)
R330.1803  E Scores</t>
  </si>
  <si>
    <t xml:space="preserve">Good communication skills </t>
  </si>
  <si>
    <t xml:space="preserve"> within the last 6 months document action to prevent re-occurrence ; If no incident reports, indicate NA  </t>
  </si>
  <si>
    <t xml:space="preserve">Current; completed annually  </t>
  </si>
  <si>
    <t xml:space="preserve">completed and signed by member and/or guardian  </t>
  </si>
  <si>
    <r>
      <t xml:space="preserve">vitals per dr. order   </t>
    </r>
    <r>
      <rPr>
        <sz val="11"/>
        <color rgb="FFCC3300"/>
        <rFont val="Calibri Light"/>
        <family val="2"/>
        <scheme val="major"/>
      </rPr>
      <t xml:space="preserve"> </t>
    </r>
  </si>
  <si>
    <t xml:space="preserve">signed and completed annually: </t>
  </si>
  <si>
    <t xml:space="preserve">include date, Individual name, physician signature, and are filed in chronological order in chart.  </t>
  </si>
  <si>
    <t xml:space="preserve">Need to revisit with the group:  </t>
  </si>
  <si>
    <t xml:space="preserve">current, signed and dated copy in record
</t>
  </si>
  <si>
    <t xml:space="preserve">current, signed, and dated in record; including a description of the prescribed medication  </t>
  </si>
  <si>
    <r>
      <t xml:space="preserve">All U.S. employers must ensure proper completion of Form I-9 for each individual they hire for employment in the United States. This includes citizens and noncitizens.  Employers must retain Form I-9 for a designated period and make it available for inspection by authorized government officers </t>
    </r>
    <r>
      <rPr>
        <sz val="11"/>
        <color rgb="FFCC3300"/>
        <rFont val="Calibri"/>
        <family val="2"/>
        <scheme val="minor"/>
      </rPr>
      <t xml:space="preserve">  </t>
    </r>
  </si>
  <si>
    <t xml:space="preserve">See above  </t>
  </si>
  <si>
    <t xml:space="preserve">See above   </t>
  </si>
  <si>
    <r>
      <t xml:space="preserve">Provider should maintain a personnel file for each staff member.  File shall include all relevant materials and verifications to determine employment eligibility. </t>
    </r>
    <r>
      <rPr>
        <sz val="11"/>
        <color rgb="FFCC3300"/>
        <rFont val="Calibri"/>
        <family val="2"/>
        <scheme val="minor"/>
      </rPr>
      <t xml:space="preserve"> </t>
    </r>
  </si>
  <si>
    <t xml:space="preserve">Annually for all employees and additional reporting for MDHHS effective 1/2019. </t>
  </si>
  <si>
    <r>
      <t xml:space="preserve">Verify policy holder name and effective/expiration date of policy.  </t>
    </r>
    <r>
      <rPr>
        <sz val="11"/>
        <color theme="1"/>
        <rFont val="Calibri"/>
        <family val="2"/>
        <scheme val="minor"/>
      </rPr>
      <t xml:space="preserve">
</t>
    </r>
  </si>
  <si>
    <t>Liscense Type:</t>
  </si>
  <si>
    <t>Popuation(s) Certifed:</t>
  </si>
  <si>
    <r>
      <t xml:space="preserve">This section is consultative until March 2019, unless health or safety issues are identified, in which case a plan or correction is </t>
    </r>
    <r>
      <rPr>
        <b/>
        <u/>
        <sz val="9"/>
        <rFont val="Calibri"/>
        <family val="2"/>
        <scheme val="minor"/>
      </rPr>
      <t>required</t>
    </r>
    <r>
      <rPr>
        <b/>
        <sz val="9"/>
        <rFont val="Calibri"/>
        <family val="2"/>
        <scheme val="minor"/>
      </rPr>
      <t xml:space="preserve"> immediately.</t>
    </r>
  </si>
  <si>
    <t>Poss-ible Score</t>
  </si>
  <si>
    <t>Plan for Improvement</t>
  </si>
  <si>
    <t>SECTION 1 - NEIGHBORHOOD/HOME EXTERIOR</t>
  </si>
  <si>
    <t xml:space="preserve">Is the home similar to other residences in the neighborhood and is maintained? </t>
  </si>
  <si>
    <t>Reciprocity Tool 7.1           MDHHS PCP Policy</t>
  </si>
  <si>
    <t xml:space="preserve">Is the location accessible to generic services in the community? </t>
  </si>
  <si>
    <t xml:space="preserve">Is the outside of the home in good condition (no safety hazards)? </t>
  </si>
  <si>
    <t>SECTION 1 - NEIGHBORHOOD/HOME EXTERIOR Total:</t>
  </si>
  <si>
    <t>SECTION 2 - HOME INTERIOR</t>
  </si>
  <si>
    <t>Is the living environment comfortable?</t>
  </si>
  <si>
    <t xml:space="preserve">Are furnishing adequate and in good repair? </t>
  </si>
  <si>
    <t>Is the home clean and free from odors?</t>
  </si>
  <si>
    <t>SECTION 2 - HOME INTERIOR Total:</t>
  </si>
  <si>
    <t>SECTION 3 - INDIVIDUAL CHOICE</t>
  </si>
  <si>
    <t>Can individuals personalize/decorate their room?</t>
  </si>
  <si>
    <t>Can individuals close and lock their bedroom door?</t>
  </si>
  <si>
    <t>Can individuals close and lock their bathroom door?</t>
  </si>
  <si>
    <t>Can individuals choose to come and go from the home when they want?</t>
  </si>
  <si>
    <t>Do individuals have access to food at any time?</t>
  </si>
  <si>
    <t>Restrictions are not present in the home OR if restrictions exist, the individual(s) in the home requiring a restriction has documentation of health/safety rationale in the IPOS.</t>
  </si>
  <si>
    <t>Reciprocity Tool 7.2         MDHHS PCP Policy           HCBS Final Rule</t>
  </si>
  <si>
    <t xml:space="preserve">If restrictions affect other members of the home, each resident in the home has documentation of the restriction in the IPOS documenting how they can overcome the restriction. </t>
  </si>
  <si>
    <t xml:space="preserve">Reciprocity Tool 7.3          MDHHS PCP Policy </t>
  </si>
  <si>
    <t xml:space="preserve">RHEA - ARE 3.7 and 3.8 SAYING THE SAME THING? </t>
  </si>
  <si>
    <t>If restrictions affect other members of the home, the provider has a process for other residents to overcome the restriction.</t>
  </si>
  <si>
    <t xml:space="preserve">Reciprocity Tool 7.4          MDHHS PCP Policy </t>
  </si>
  <si>
    <t>SECTION 3 - INDIVIDUAL CHOICE Total:</t>
  </si>
  <si>
    <t>SECTION 4 - TYPE OF SETTING</t>
  </si>
  <si>
    <t>Is the residence separate from, outside of the building, and off the grounds of a hospital, nursing home, ICF/IDD, or IMD?</t>
  </si>
  <si>
    <t xml:space="preserve">Is the residence located outside of a building and off the campus of an education program, school or child-caring institution? </t>
  </si>
  <si>
    <t>SECTION 4 - TYPE OF SETTING Total:</t>
  </si>
  <si>
    <t>SECTION 5  - COMMUNITY INTEGRATION</t>
  </si>
  <si>
    <t xml:space="preserve">Are individuals encouraged to have full access to the community? </t>
  </si>
  <si>
    <t>Do individuals live and/or receive services and supports in a setting where there is regular (more than once a week) opportunity for contact with people not receiving services?</t>
  </si>
  <si>
    <t>SECTION 5  - COMMUNITY INTEGRATION Total:</t>
  </si>
  <si>
    <r>
      <t>Other Discussion Points</t>
    </r>
    <r>
      <rPr>
        <b/>
        <sz val="9"/>
        <rFont val="Calibri"/>
        <family val="2"/>
        <scheme val="minor"/>
      </rPr>
      <t>:</t>
    </r>
  </si>
  <si>
    <t>HCBS Scoring Summary (Consultative)</t>
  </si>
  <si>
    <t>Poss-
ible Score</t>
  </si>
  <si>
    <t>HCBS OVERALL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</si>
</sst>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7"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sz val="10"/>
      <name val="Calibri"/>
      <family val="2"/>
      <scheme val="minor"/>
    </font>
    <font>
      <b/>
      <sz val="8"/>
      <name val="Calibri"/>
      <family val="2"/>
      <scheme val="minor"/>
    </font>
    <font>
      <b/>
      <i/>
      <sz val="8"/>
      <name val="Calibri"/>
      <family val="2"/>
      <scheme val="minor"/>
    </font>
    <font>
      <sz val="9"/>
      <name val="Calibri"/>
      <family val="2"/>
      <scheme val="minor"/>
    </font>
    <font>
      <b/>
      <i/>
      <sz val="9"/>
      <name val="Calibri"/>
      <family val="2"/>
      <scheme val="minor"/>
    </font>
    <font>
      <i/>
      <sz val="9"/>
      <name val="Calibri"/>
      <family val="2"/>
      <scheme val="minor"/>
    </font>
    <font>
      <b/>
      <sz val="7"/>
      <name val="Calibri"/>
      <family val="2"/>
      <scheme val="minor"/>
    </font>
    <font>
      <sz val="11"/>
      <name val="Calibri"/>
      <family val="2"/>
      <scheme val="minor"/>
    </font>
    <font>
      <i/>
      <sz val="7"/>
      <name val="Calibri"/>
      <family val="2"/>
      <scheme val="minor"/>
    </font>
    <font>
      <b/>
      <sz val="9"/>
      <name val="Calibri"/>
      <family val="2"/>
      <scheme val="minor"/>
    </font>
    <font>
      <b/>
      <sz val="11"/>
      <name val="Calibri"/>
      <family val="2"/>
      <scheme val="minor"/>
    </font>
    <font>
      <b/>
      <sz val="12"/>
      <name val="Calibri"/>
      <family val="2"/>
      <scheme val="minor"/>
    </font>
    <font>
      <sz val="9"/>
      <color indexed="81"/>
      <name val="Tahoma"/>
      <family val="2"/>
    </font>
    <font>
      <b/>
      <sz val="9"/>
      <color indexed="81"/>
      <name val="Tahoma"/>
      <family val="2"/>
    </font>
    <font>
      <b/>
      <i/>
      <u/>
      <sz val="14"/>
      <name val="Calibri"/>
      <family val="2"/>
      <scheme val="minor"/>
    </font>
    <font>
      <sz val="10"/>
      <name val="Arial"/>
      <family val="2"/>
    </font>
    <font>
      <sz val="11"/>
      <color theme="1"/>
      <name val="Calibri Light"/>
      <family val="2"/>
      <scheme val="major"/>
    </font>
    <font>
      <sz val="11"/>
      <name val="Calibri Light"/>
      <family val="2"/>
      <scheme val="major"/>
    </font>
    <font>
      <sz val="12"/>
      <name val="Calibri"/>
      <family val="2"/>
      <scheme val="minor"/>
    </font>
    <font>
      <sz val="12"/>
      <color theme="1"/>
      <name val="Calibri Light"/>
      <family val="2"/>
      <scheme val="major"/>
    </font>
    <font>
      <sz val="12"/>
      <name val="Calibri Light"/>
      <family val="2"/>
      <scheme val="major"/>
    </font>
    <font>
      <i/>
      <sz val="12"/>
      <name val="Calibri"/>
      <family val="2"/>
      <scheme val="minor"/>
    </font>
    <font>
      <b/>
      <i/>
      <sz val="12"/>
      <name val="Calibri"/>
      <family val="2"/>
      <scheme val="minor"/>
    </font>
    <font>
      <b/>
      <sz val="12"/>
      <name val="Calibri Light"/>
      <family val="2"/>
      <scheme val="major"/>
    </font>
    <font>
      <sz val="12"/>
      <color rgb="FFFF0000"/>
      <name val="Calibri Light"/>
      <family val="2"/>
      <scheme val="major"/>
    </font>
    <font>
      <i/>
      <sz val="12"/>
      <color theme="1"/>
      <name val="Calibri Light"/>
      <family val="2"/>
      <scheme val="major"/>
    </font>
    <font>
      <b/>
      <i/>
      <u/>
      <sz val="12"/>
      <name val="Calibri"/>
      <family val="2"/>
      <scheme val="minor"/>
    </font>
    <font>
      <b/>
      <sz val="12"/>
      <color theme="1"/>
      <name val="Calibri Light"/>
      <family val="2"/>
      <scheme val="major"/>
    </font>
    <font>
      <u/>
      <sz val="11"/>
      <color theme="10"/>
      <name val="Calibri"/>
      <family val="2"/>
      <scheme val="minor"/>
    </font>
    <font>
      <sz val="12"/>
      <color theme="1"/>
      <name val="Calibri"/>
      <family val="2"/>
      <scheme val="minor"/>
    </font>
    <font>
      <strike/>
      <sz val="12"/>
      <color theme="1"/>
      <name val="Calibri"/>
      <family val="2"/>
      <scheme val="minor"/>
    </font>
    <font>
      <u/>
      <sz val="12"/>
      <color theme="10"/>
      <name val="Calibri"/>
      <family val="2"/>
      <scheme val="minor"/>
    </font>
    <font>
      <b/>
      <sz val="12"/>
      <color theme="1"/>
      <name val="Calibri"/>
      <family val="2"/>
      <scheme val="minor"/>
    </font>
    <font>
      <sz val="14"/>
      <color theme="1"/>
      <name val="Calibri Light"/>
      <family val="2"/>
      <scheme val="major"/>
    </font>
    <font>
      <i/>
      <sz val="14"/>
      <color rgb="FFCC3300"/>
      <name val="Calibri Light"/>
      <family val="2"/>
      <scheme val="major"/>
    </font>
    <font>
      <sz val="12"/>
      <color rgb="FFCC3300"/>
      <name val="Calibri Light"/>
      <family val="2"/>
      <scheme val="major"/>
    </font>
    <font>
      <sz val="11"/>
      <color rgb="FFCC3300"/>
      <name val="Calibri Light"/>
      <family val="2"/>
      <scheme val="major"/>
    </font>
    <font>
      <sz val="14"/>
      <color rgb="FFCC3300"/>
      <name val="Calibri Light"/>
      <family val="2"/>
      <scheme val="major"/>
    </font>
    <font>
      <sz val="12"/>
      <color rgb="FFCC3300"/>
      <name val="Calibri"/>
      <family val="2"/>
      <scheme val="minor"/>
    </font>
    <font>
      <sz val="11"/>
      <color rgb="FFCC3300"/>
      <name val="Calibri"/>
      <family val="2"/>
      <scheme val="minor"/>
    </font>
    <font>
      <b/>
      <u/>
      <sz val="9"/>
      <name val="Calibri"/>
      <family val="2"/>
      <scheme val="minor"/>
    </font>
    <font>
      <b/>
      <i/>
      <sz val="7"/>
      <name val="Calibri"/>
      <family val="2"/>
      <scheme val="minor"/>
    </font>
    <font>
      <b/>
      <sz val="10"/>
      <name val="Calibri"/>
      <family val="2"/>
      <scheme val="minor"/>
    </font>
    <font>
      <b/>
      <i/>
      <sz val="10"/>
      <name val="Calibri"/>
      <family val="2"/>
      <scheme val="minor"/>
    </font>
    <font>
      <sz val="7"/>
      <name val="Calibri"/>
      <family val="2"/>
      <scheme val="minor"/>
    </font>
    <font>
      <b/>
      <sz val="11"/>
      <color rgb="FFFF0000"/>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3" tint="0.79995117038483843"/>
        <bgColor indexed="64"/>
      </patternFill>
    </fill>
    <fill>
      <patternFill patternType="solid">
        <fgColor theme="2" tint="-0.249977111117893"/>
        <bgColor indexed="64"/>
      </patternFill>
    </fill>
    <fill>
      <patternFill patternType="solid">
        <fgColor theme="0"/>
        <bgColor indexed="64"/>
      </patternFill>
    </fill>
    <fill>
      <patternFill patternType="solid">
        <fgColor theme="7" tint="0.79995117038483843"/>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1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alignment vertical="top"/>
    </xf>
    <xf numFmtId="0" fontId="9" fillId="0" borderId="0"/>
    <xf numFmtId="0" fontId="8" fillId="0" borderId="0"/>
    <xf numFmtId="0" fontId="7" fillId="0" borderId="0"/>
    <xf numFmtId="0" fontId="6" fillId="0" borderId="0"/>
    <xf numFmtId="0" fontId="39" fillId="0" borderId="0" applyNumberFormat="0" applyFill="0" applyBorder="0" applyAlignment="0" applyProtection="0"/>
    <xf numFmtId="0" fontId="2" fillId="0" borderId="0"/>
  </cellStyleXfs>
  <cellXfs count="416">
    <xf numFmtId="0" fontId="0" fillId="0" borderId="0" xfId="0" applyAlignment="1"/>
    <xf numFmtId="0" fontId="14" fillId="0" borderId="0" xfId="0" applyFont="1">
      <alignment vertical="top"/>
    </xf>
    <xf numFmtId="0" fontId="10" fillId="0" borderId="0" xfId="0" applyFont="1">
      <alignment vertical="top"/>
    </xf>
    <xf numFmtId="0" fontId="18" fillId="0" borderId="0" xfId="0" applyFont="1" applyAlignment="1"/>
    <xf numFmtId="0" fontId="18" fillId="0" borderId="0" xfId="0" applyFont="1">
      <alignment vertical="top"/>
    </xf>
    <xf numFmtId="0" fontId="18" fillId="2" borderId="0" xfId="0" applyFont="1" applyFill="1">
      <alignment vertical="top"/>
    </xf>
    <xf numFmtId="0" fontId="18" fillId="0" borderId="5" xfId="0" applyNumberFormat="1" applyFont="1" applyFill="1" applyBorder="1" applyAlignment="1" applyProtection="1">
      <alignment horizontal="center" vertical="center"/>
    </xf>
    <xf numFmtId="0" fontId="18" fillId="9" borderId="5" xfId="0" applyFont="1" applyFill="1" applyBorder="1" applyAlignment="1" applyProtection="1">
      <alignment horizontal="center" vertical="center"/>
      <protection locked="0"/>
    </xf>
    <xf numFmtId="0" fontId="12" fillId="6" borderId="5" xfId="0" applyFont="1" applyFill="1" applyBorder="1" applyAlignment="1">
      <alignment horizontal="center" vertical="top" wrapText="1"/>
    </xf>
    <xf numFmtId="0" fontId="20" fillId="0" borderId="0" xfId="0" applyFont="1">
      <alignment vertical="top"/>
    </xf>
    <xf numFmtId="0" fontId="20" fillId="0" borderId="6" xfId="0" applyFont="1" applyBorder="1" applyAlignment="1">
      <alignment horizontal="center" vertical="center"/>
    </xf>
    <xf numFmtId="0" fontId="21" fillId="0" borderId="0" xfId="0" applyFont="1">
      <alignment vertical="top"/>
    </xf>
    <xf numFmtId="0" fontId="10" fillId="7" borderId="1" xfId="0" applyFont="1" applyFill="1" applyBorder="1" applyAlignment="1">
      <alignment vertical="center"/>
    </xf>
    <xf numFmtId="0" fontId="12" fillId="7" borderId="1" xfId="0" applyFont="1" applyFill="1" applyBorder="1">
      <alignment vertical="top"/>
    </xf>
    <xf numFmtId="0" fontId="12" fillId="7" borderId="1" xfId="0" applyFont="1" applyFill="1" applyBorder="1" applyAlignment="1">
      <alignment horizontal="center" vertical="center"/>
    </xf>
    <xf numFmtId="0" fontId="13" fillId="7" borderId="1" xfId="0" applyFont="1" applyFill="1" applyBorder="1" applyAlignment="1">
      <alignment vertical="top"/>
    </xf>
    <xf numFmtId="0" fontId="12" fillId="7" borderId="1" xfId="0" applyFont="1" applyFill="1" applyBorder="1" applyAlignment="1">
      <alignment vertical="top" wrapText="1"/>
    </xf>
    <xf numFmtId="0" fontId="14" fillId="0" borderId="2" xfId="0" applyFont="1" applyBorder="1" applyAlignment="1">
      <alignment vertical="top" wrapText="1"/>
    </xf>
    <xf numFmtId="0" fontId="19" fillId="0" borderId="4" xfId="0" applyFont="1" applyBorder="1" applyAlignment="1">
      <alignment horizontal="left" vertical="top" wrapText="1"/>
    </xf>
    <xf numFmtId="0" fontId="11" fillId="0" borderId="0" xfId="0" applyFont="1">
      <alignment vertical="top"/>
    </xf>
    <xf numFmtId="0" fontId="19" fillId="0" borderId="5" xfId="0" applyFont="1" applyBorder="1" applyAlignment="1">
      <alignment horizontal="left" vertical="top" wrapText="1"/>
    </xf>
    <xf numFmtId="0" fontId="10" fillId="0" borderId="0" xfId="0" applyFont="1" applyAlignment="1">
      <alignment vertical="top" wrapText="1"/>
    </xf>
    <xf numFmtId="0" fontId="20" fillId="7" borderId="6" xfId="0" applyFont="1" applyFill="1" applyBorder="1" applyAlignment="1">
      <alignment vertical="center"/>
    </xf>
    <xf numFmtId="0" fontId="10" fillId="7" borderId="6" xfId="0" applyFont="1" applyFill="1" applyBorder="1" applyAlignment="1">
      <alignment vertical="center"/>
    </xf>
    <xf numFmtId="0" fontId="12" fillId="7" borderId="6" xfId="0" applyFont="1" applyFill="1" applyBorder="1">
      <alignment vertical="top"/>
    </xf>
    <xf numFmtId="0" fontId="12" fillId="7" borderId="6" xfId="0" applyFont="1" applyFill="1" applyBorder="1" applyAlignment="1">
      <alignment horizontal="center" vertical="center"/>
    </xf>
    <xf numFmtId="0" fontId="13" fillId="7" borderId="6" xfId="0" applyFont="1" applyFill="1" applyBorder="1" applyAlignment="1">
      <alignment vertical="top"/>
    </xf>
    <xf numFmtId="0" fontId="12" fillId="7" borderId="6" xfId="0" applyFont="1" applyFill="1" applyBorder="1" applyAlignment="1">
      <alignment vertical="top" wrapText="1"/>
    </xf>
    <xf numFmtId="0" fontId="18" fillId="3" borderId="0" xfId="0" applyFont="1" applyFill="1">
      <alignment vertical="top"/>
    </xf>
    <xf numFmtId="0" fontId="21" fillId="2" borderId="0" xfId="0" applyFont="1" applyFill="1" applyAlignment="1">
      <alignment vertical="top" wrapText="1"/>
    </xf>
    <xf numFmtId="0" fontId="12" fillId="0" borderId="0" xfId="0" applyFont="1" applyBorder="1" applyAlignment="1">
      <alignment vertical="center" wrapText="1"/>
    </xf>
    <xf numFmtId="0" fontId="18" fillId="5" borderId="0" xfId="0" applyFont="1" applyFill="1">
      <alignment vertical="top"/>
    </xf>
    <xf numFmtId="0" fontId="10" fillId="0" borderId="0" xfId="0" applyFont="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164" fontId="15" fillId="0" borderId="0" xfId="0" applyNumberFormat="1" applyFont="1" applyFill="1" applyBorder="1" applyAlignment="1">
      <alignment horizontal="center" vertical="center"/>
    </xf>
    <xf numFmtId="0" fontId="18" fillId="0" borderId="0" xfId="0" applyFont="1" applyAlignment="1">
      <alignment horizontal="center" vertical="center"/>
    </xf>
    <xf numFmtId="0" fontId="19" fillId="0" borderId="0" xfId="0" applyFont="1" applyAlignment="1">
      <alignment vertical="top"/>
    </xf>
    <xf numFmtId="0" fontId="18" fillId="4" borderId="0" xfId="0" applyFont="1" applyFill="1" applyAlignment="1">
      <alignment vertical="top" wrapText="1"/>
    </xf>
    <xf numFmtId="0" fontId="22" fillId="0" borderId="0" xfId="0" applyFont="1" applyBorder="1" applyAlignment="1">
      <alignment horizontal="right" vertical="center" wrapText="1"/>
    </xf>
    <xf numFmtId="0" fontId="18" fillId="0" borderId="1" xfId="0" applyFont="1" applyBorder="1">
      <alignment vertical="top"/>
    </xf>
    <xf numFmtId="0" fontId="18" fillId="0" borderId="1" xfId="0" applyFont="1" applyBorder="1" applyAlignment="1"/>
    <xf numFmtId="0" fontId="28" fillId="0" borderId="5" xfId="0" applyFont="1" applyBorder="1" applyAlignment="1">
      <alignment vertical="top" wrapText="1"/>
    </xf>
    <xf numFmtId="0" fontId="18" fillId="10" borderId="0" xfId="0" applyFont="1" applyFill="1">
      <alignment vertical="top"/>
    </xf>
    <xf numFmtId="0" fontId="18" fillId="10" borderId="0" xfId="0" applyFont="1" applyFill="1" applyAlignment="1"/>
    <xf numFmtId="0" fontId="18" fillId="0" borderId="0" xfId="0" applyNumberFormat="1" applyFont="1" applyFill="1" applyBorder="1" applyAlignment="1" applyProtection="1">
      <alignment horizontal="center" vertical="center"/>
    </xf>
    <xf numFmtId="9" fontId="12" fillId="0" borderId="0" xfId="0" applyNumberFormat="1" applyFont="1" applyFill="1" applyBorder="1" applyAlignment="1">
      <alignment horizontal="center" vertical="top" wrapText="1"/>
    </xf>
    <xf numFmtId="0" fontId="11" fillId="0" borderId="0" xfId="0" applyFont="1" applyFill="1" applyBorder="1" applyAlignment="1">
      <alignment vertical="center" wrapText="1"/>
    </xf>
    <xf numFmtId="0" fontId="18" fillId="0" borderId="0" xfId="0" applyFont="1" applyFill="1" applyBorder="1" applyAlignment="1">
      <alignment vertical="top" wrapText="1"/>
    </xf>
    <xf numFmtId="0" fontId="28" fillId="0" borderId="0" xfId="0" applyFont="1" applyFill="1" applyBorder="1" applyAlignment="1">
      <alignment vertical="top" wrapText="1"/>
    </xf>
    <xf numFmtId="0" fontId="14" fillId="0" borderId="0" xfId="0" applyFont="1" applyFill="1" applyBorder="1" applyAlignment="1">
      <alignment vertical="top" wrapText="1"/>
    </xf>
    <xf numFmtId="0" fontId="10" fillId="0" borderId="0" xfId="0" applyFont="1" applyFill="1" applyBorder="1" applyAlignment="1">
      <alignment horizontal="left" vertical="center" wrapText="1"/>
    </xf>
    <xf numFmtId="0" fontId="27" fillId="0" borderId="0" xfId="0" applyFont="1" applyFill="1" applyBorder="1" applyAlignment="1">
      <alignment vertical="top" wrapText="1"/>
    </xf>
    <xf numFmtId="0" fontId="18" fillId="0" borderId="0" xfId="0" applyFont="1" applyFill="1" applyBorder="1" applyAlignment="1" applyProtection="1">
      <alignment horizontal="center" vertical="center"/>
      <protection locked="0"/>
    </xf>
    <xf numFmtId="0" fontId="12" fillId="0" borderId="0" xfId="0" applyFont="1" applyFill="1" applyBorder="1" applyAlignment="1">
      <alignment horizontal="center" vertical="top" wrapText="1"/>
    </xf>
    <xf numFmtId="0" fontId="20" fillId="0" borderId="0" xfId="0" applyFont="1" applyFill="1" applyBorder="1">
      <alignment vertical="top"/>
    </xf>
    <xf numFmtId="0" fontId="12" fillId="0" borderId="0" xfId="0" applyFont="1" applyFill="1" applyBorder="1" applyAlignment="1">
      <alignment vertical="center" wrapText="1"/>
    </xf>
    <xf numFmtId="0" fontId="12" fillId="0" borderId="0" xfId="0" applyFont="1" applyFill="1" applyBorder="1" applyAlignment="1">
      <alignment horizontal="right" vertical="center" wrapText="1"/>
    </xf>
    <xf numFmtId="0" fontId="20" fillId="0" borderId="0" xfId="0" applyFont="1" applyFill="1" applyBorder="1" applyAlignment="1">
      <alignment horizontal="center" vertical="center"/>
    </xf>
    <xf numFmtId="164" fontId="13"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top"/>
    </xf>
    <xf numFmtId="0" fontId="20" fillId="0" borderId="0" xfId="0" applyFont="1" applyFill="1" applyBorder="1" applyAlignment="1">
      <alignment vertical="center"/>
    </xf>
    <xf numFmtId="0" fontId="10" fillId="0" borderId="0" xfId="0" applyFont="1" applyFill="1" applyBorder="1" applyAlignment="1">
      <alignment vertical="center"/>
    </xf>
    <xf numFmtId="0" fontId="12" fillId="0" borderId="0" xfId="0" applyFont="1" applyFill="1" applyBorder="1">
      <alignment vertical="top"/>
    </xf>
    <xf numFmtId="0" fontId="12" fillId="0" borderId="0" xfId="0" applyFont="1" applyFill="1" applyBorder="1" applyAlignment="1">
      <alignment horizontal="center" vertical="center"/>
    </xf>
    <xf numFmtId="0" fontId="13" fillId="0" borderId="0" xfId="0" applyFont="1" applyFill="1" applyBorder="1" applyAlignment="1">
      <alignment vertical="top"/>
    </xf>
    <xf numFmtId="0" fontId="12" fillId="0" borderId="0" xfId="0" applyFont="1" applyFill="1" applyBorder="1" applyAlignment="1">
      <alignment vertical="top" wrapText="1"/>
    </xf>
    <xf numFmtId="0" fontId="10" fillId="0" borderId="0" xfId="0" applyFont="1" applyFill="1" applyBorder="1" applyAlignment="1">
      <alignment vertical="center" wrapText="1"/>
    </xf>
    <xf numFmtId="0" fontId="12" fillId="0" borderId="0" xfId="0" applyFont="1" applyFill="1" applyBorder="1" applyAlignment="1" applyProtection="1">
      <alignment horizontal="center" vertical="top" wrapText="1"/>
      <protection locked="0"/>
    </xf>
    <xf numFmtId="0" fontId="14" fillId="0" borderId="0" xfId="0" applyFont="1" applyFill="1" applyBorder="1" applyAlignment="1">
      <alignment vertical="top"/>
    </xf>
    <xf numFmtId="0" fontId="11" fillId="0" borderId="0" xfId="0" applyFont="1" applyFill="1" applyBorder="1" applyAlignment="1">
      <alignment vertical="top" wrapText="1"/>
    </xf>
    <xf numFmtId="0" fontId="19" fillId="0" borderId="0" xfId="0" applyFont="1" applyFill="1" applyBorder="1" applyAlignment="1" applyProtection="1">
      <alignment horizontal="left" vertical="top" wrapText="1"/>
      <protection locked="0"/>
    </xf>
    <xf numFmtId="0" fontId="12" fillId="0" borderId="0" xfId="0" applyFont="1" applyFill="1" applyBorder="1" applyAlignment="1">
      <alignment vertical="center"/>
    </xf>
    <xf numFmtId="0" fontId="18" fillId="0" borderId="0" xfId="0" applyFont="1" applyFill="1" applyBorder="1">
      <alignment vertical="top"/>
    </xf>
    <xf numFmtId="0" fontId="14" fillId="0" borderId="0" xfId="0" applyFont="1" applyFill="1" applyBorder="1">
      <alignment vertical="top"/>
    </xf>
    <xf numFmtId="165" fontId="10" fillId="0" borderId="0" xfId="0" applyNumberFormat="1" applyFont="1" applyFill="1" applyBorder="1" applyAlignment="1">
      <alignment horizontal="left" vertical="center" wrapText="1"/>
    </xf>
    <xf numFmtId="0" fontId="25" fillId="0" borderId="0" xfId="0" applyFont="1" applyFill="1" applyBorder="1" applyAlignment="1">
      <alignment horizontal="left" vertical="center" wrapText="1"/>
    </xf>
    <xf numFmtId="0" fontId="22" fillId="0" borderId="0" xfId="0" applyFont="1" applyFill="1" applyBorder="1" applyAlignment="1">
      <alignment horizontal="right" vertical="center" wrapText="1"/>
    </xf>
    <xf numFmtId="0" fontId="20"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0" fillId="0" borderId="0"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4" fillId="0" borderId="0" xfId="0" applyFont="1" applyFill="1" applyBorder="1" applyAlignment="1">
      <alignment horizontal="center" vertical="center"/>
    </xf>
    <xf numFmtId="164" fontId="20" fillId="0" borderId="0" xfId="0" applyNumberFormat="1" applyFont="1" applyFill="1" applyBorder="1" applyAlignment="1">
      <alignment horizontal="center" vertical="center"/>
    </xf>
    <xf numFmtId="0" fontId="14" fillId="0" borderId="0" xfId="0" applyFont="1" applyFill="1" applyBorder="1" applyAlignment="1">
      <alignment horizontal="right" vertical="center"/>
    </xf>
    <xf numFmtId="164"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10" fillId="0" borderId="0" xfId="0" applyFont="1" applyFill="1" applyBorder="1">
      <alignment vertical="top"/>
    </xf>
    <xf numFmtId="0" fontId="18" fillId="0" borderId="0" xfId="0" applyFont="1" applyFill="1" applyBorder="1" applyAlignment="1">
      <alignment horizontal="center" vertical="center"/>
    </xf>
    <xf numFmtId="0" fontId="19" fillId="0" borderId="0" xfId="0" applyFont="1" applyFill="1" applyBorder="1" applyAlignment="1">
      <alignment vertical="top"/>
    </xf>
    <xf numFmtId="0" fontId="0" fillId="0" borderId="0" xfId="0" applyFill="1" applyBorder="1" applyAlignment="1">
      <alignment wrapText="1"/>
    </xf>
    <xf numFmtId="0" fontId="26" fillId="0" borderId="0" xfId="0" applyFont="1" applyFill="1" applyBorder="1" applyAlignment="1">
      <alignment wrapText="1"/>
    </xf>
    <xf numFmtId="0" fontId="11" fillId="0" borderId="0" xfId="4" applyFont="1" applyFill="1" applyBorder="1" applyAlignment="1">
      <alignment vertical="top"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top" wrapText="1"/>
    </xf>
    <xf numFmtId="0" fontId="18" fillId="0" borderId="0" xfId="0" applyFont="1" applyFill="1" applyBorder="1" applyAlignment="1">
      <alignment horizontal="left" vertical="center" wrapText="1"/>
    </xf>
    <xf numFmtId="0" fontId="29" fillId="0" borderId="2" xfId="0" applyFont="1" applyBorder="1">
      <alignment vertical="top"/>
    </xf>
    <xf numFmtId="0" fontId="29" fillId="0" borderId="9" xfId="0" applyFont="1" applyBorder="1">
      <alignment vertical="top"/>
    </xf>
    <xf numFmtId="0" fontId="22" fillId="0" borderId="0" xfId="0" applyFont="1">
      <alignment vertical="top"/>
    </xf>
    <xf numFmtId="0" fontId="22" fillId="7" borderId="1" xfId="0" applyFont="1" applyFill="1" applyBorder="1" applyAlignment="1">
      <alignment vertical="center"/>
    </xf>
    <xf numFmtId="0" fontId="29" fillId="7" borderId="1" xfId="0" applyFont="1" applyFill="1" applyBorder="1" applyAlignment="1">
      <alignment vertical="center"/>
    </xf>
    <xf numFmtId="0" fontId="29" fillId="0" borderId="2" xfId="0" applyFont="1" applyBorder="1" applyAlignment="1">
      <alignment vertical="top" wrapText="1"/>
    </xf>
    <xf numFmtId="0" fontId="22" fillId="0" borderId="1" xfId="0" applyFont="1" applyBorder="1">
      <alignment vertical="top"/>
    </xf>
    <xf numFmtId="0" fontId="22" fillId="0" borderId="1" xfId="0" applyFont="1" applyBorder="1" applyAlignment="1">
      <alignment vertical="center" wrapText="1"/>
    </xf>
    <xf numFmtId="0" fontId="22" fillId="3" borderId="11" xfId="0" applyFont="1" applyFill="1" applyBorder="1">
      <alignment vertical="top"/>
    </xf>
    <xf numFmtId="0" fontId="22" fillId="3" borderId="6" xfId="0" applyFont="1" applyFill="1" applyBorder="1" applyAlignment="1">
      <alignment vertical="center"/>
    </xf>
    <xf numFmtId="0" fontId="29" fillId="3" borderId="0" xfId="0" applyFont="1" applyFill="1">
      <alignment vertical="top"/>
    </xf>
    <xf numFmtId="0" fontId="22" fillId="7" borderId="6" xfId="0" applyFont="1" applyFill="1" applyBorder="1" applyAlignment="1">
      <alignment vertical="center"/>
    </xf>
    <xf numFmtId="0" fontId="29" fillId="7" borderId="6" xfId="0" applyFont="1" applyFill="1" applyBorder="1" applyAlignment="1">
      <alignment vertical="center"/>
    </xf>
    <xf numFmtId="0" fontId="22" fillId="7" borderId="6" xfId="0" applyFont="1" applyFill="1" applyBorder="1">
      <alignment vertical="top"/>
    </xf>
    <xf numFmtId="0" fontId="29" fillId="0" borderId="1" xfId="0" applyFont="1" applyBorder="1" applyAlignment="1">
      <alignment vertical="center" wrapText="1"/>
    </xf>
    <xf numFmtId="0" fontId="30" fillId="0" borderId="5" xfId="0" applyFont="1" applyBorder="1" applyAlignment="1">
      <alignment vertical="top" wrapText="1"/>
    </xf>
    <xf numFmtId="0" fontId="29" fillId="0" borderId="5" xfId="0" applyNumberFormat="1" applyFont="1" applyFill="1" applyBorder="1" applyAlignment="1" applyProtection="1">
      <alignment horizontal="center" vertical="center"/>
    </xf>
    <xf numFmtId="0" fontId="29" fillId="9" borderId="5" xfId="0" applyFont="1" applyFill="1" applyBorder="1" applyAlignment="1" applyProtection="1">
      <alignment horizontal="center" vertical="center"/>
      <protection locked="0"/>
    </xf>
    <xf numFmtId="0" fontId="31" fillId="0" borderId="5" xfId="0" applyFont="1" applyBorder="1" applyAlignment="1">
      <alignment vertical="top" wrapText="1"/>
    </xf>
    <xf numFmtId="0" fontId="22" fillId="6" borderId="5" xfId="0" applyFont="1" applyFill="1" applyBorder="1" applyAlignment="1">
      <alignment horizontal="center" vertical="top" wrapText="1"/>
    </xf>
    <xf numFmtId="0" fontId="29" fillId="0" borderId="6" xfId="0" applyNumberFormat="1" applyFont="1" applyFill="1" applyBorder="1" applyAlignment="1" applyProtection="1">
      <alignment horizontal="center" vertical="center"/>
    </xf>
    <xf numFmtId="0" fontId="29" fillId="9" borderId="6" xfId="0" applyFont="1" applyFill="1" applyBorder="1" applyAlignment="1" applyProtection="1">
      <alignment horizontal="center" vertical="center"/>
      <protection locked="0"/>
    </xf>
    <xf numFmtId="0" fontId="29" fillId="0" borderId="0" xfId="0" applyFont="1" applyBorder="1" applyAlignment="1">
      <alignment vertical="top" wrapText="1"/>
    </xf>
    <xf numFmtId="0" fontId="22" fillId="0" borderId="6" xfId="0" applyFont="1" applyBorder="1" applyAlignment="1">
      <alignment horizontal="right" vertical="center" wrapText="1"/>
    </xf>
    <xf numFmtId="0" fontId="22" fillId="0" borderId="6" xfId="0" applyFont="1" applyBorder="1" applyAlignment="1">
      <alignment horizontal="center" vertical="center"/>
    </xf>
    <xf numFmtId="0" fontId="22" fillId="0" borderId="6" xfId="0" applyFont="1" applyBorder="1" applyAlignment="1">
      <alignment horizontal="right" vertical="top" wrapText="1"/>
    </xf>
    <xf numFmtId="164" fontId="33" fillId="0" borderId="6" xfId="0" applyNumberFormat="1" applyFont="1" applyBorder="1" applyAlignment="1">
      <alignment horizontal="center" vertical="center" wrapText="1"/>
    </xf>
    <xf numFmtId="0" fontId="22" fillId="0" borderId="6" xfId="0" applyFont="1" applyBorder="1" applyAlignment="1">
      <alignment horizontal="center" vertical="top"/>
    </xf>
    <xf numFmtId="0" fontId="22" fillId="7" borderId="1" xfId="0" applyFont="1" applyFill="1" applyBorder="1">
      <alignment vertical="top"/>
    </xf>
    <xf numFmtId="0" fontId="22" fillId="7" borderId="1" xfId="0" applyFont="1" applyFill="1" applyBorder="1" applyAlignment="1">
      <alignment horizontal="center" vertical="center"/>
    </xf>
    <xf numFmtId="0" fontId="33" fillId="7" borderId="1" xfId="0" applyFont="1" applyFill="1" applyBorder="1" applyAlignment="1">
      <alignment vertical="top"/>
    </xf>
    <xf numFmtId="0" fontId="22" fillId="7" borderId="1" xfId="0" applyFont="1" applyFill="1" applyBorder="1" applyAlignment="1">
      <alignment vertical="top" wrapText="1"/>
    </xf>
    <xf numFmtId="0" fontId="22" fillId="0" borderId="1" xfId="0" applyFont="1" applyBorder="1" applyAlignment="1">
      <alignment horizontal="right" vertical="center" wrapText="1"/>
    </xf>
    <xf numFmtId="0" fontId="22" fillId="0" borderId="1" xfId="0" applyFont="1" applyBorder="1" applyAlignment="1">
      <alignment horizontal="center" vertical="center"/>
    </xf>
    <xf numFmtId="164" fontId="33" fillId="0" borderId="1" xfId="0" applyNumberFormat="1" applyFont="1" applyBorder="1" applyAlignment="1">
      <alignment horizontal="center" vertical="center" wrapText="1"/>
    </xf>
    <xf numFmtId="0" fontId="22" fillId="0" borderId="1" xfId="0" applyFont="1" applyBorder="1" applyAlignment="1">
      <alignment horizontal="center" vertical="top"/>
    </xf>
    <xf numFmtId="0" fontId="22" fillId="7" borderId="6" xfId="0" applyFont="1" applyFill="1" applyBorder="1" applyAlignment="1">
      <alignment horizontal="center" vertical="center"/>
    </xf>
    <xf numFmtId="0" fontId="33" fillId="7" borderId="6" xfId="0" applyFont="1" applyFill="1" applyBorder="1" applyAlignment="1">
      <alignment vertical="top"/>
    </xf>
    <xf numFmtId="0" fontId="22" fillId="7" borderId="6" xfId="0" applyFont="1" applyFill="1" applyBorder="1" applyAlignment="1">
      <alignment vertical="top" wrapText="1"/>
    </xf>
    <xf numFmtId="0" fontId="22" fillId="6" borderId="5" xfId="0" applyFont="1" applyFill="1" applyBorder="1" applyAlignment="1" applyProtection="1">
      <alignment horizontal="center" vertical="top" wrapText="1"/>
      <protection locked="0"/>
    </xf>
    <xf numFmtId="0" fontId="29" fillId="10" borderId="5" xfId="0" applyNumberFormat="1" applyFont="1" applyFill="1" applyBorder="1" applyAlignment="1" applyProtection="1">
      <alignment horizontal="center" vertical="center"/>
    </xf>
    <xf numFmtId="0" fontId="29" fillId="10" borderId="5" xfId="0" applyFont="1" applyFill="1" applyBorder="1" applyAlignment="1" applyProtection="1">
      <alignment horizontal="center" vertical="center"/>
      <protection locked="0"/>
    </xf>
    <xf numFmtId="0" fontId="32" fillId="10" borderId="4" xfId="0" applyFont="1" applyFill="1" applyBorder="1" applyAlignment="1" applyProtection="1">
      <alignment horizontal="left" vertical="top" wrapText="1"/>
      <protection locked="0"/>
    </xf>
    <xf numFmtId="0" fontId="22" fillId="10" borderId="5" xfId="0" applyFont="1" applyFill="1" applyBorder="1" applyAlignment="1" applyProtection="1">
      <alignment horizontal="center" vertical="top" wrapText="1"/>
      <protection locked="0"/>
    </xf>
    <xf numFmtId="9" fontId="22" fillId="10" borderId="5" xfId="0" applyNumberFormat="1" applyFont="1" applyFill="1" applyBorder="1" applyAlignment="1">
      <alignment horizontal="center" vertical="top" wrapText="1"/>
    </xf>
    <xf numFmtId="0" fontId="32" fillId="0" borderId="4" xfId="0" applyFont="1" applyBorder="1" applyAlignment="1" applyProtection="1">
      <alignment horizontal="left" vertical="top" wrapText="1"/>
      <protection locked="0"/>
    </xf>
    <xf numFmtId="9" fontId="22" fillId="6" borderId="5" xfId="0" applyNumberFormat="1" applyFont="1" applyFill="1" applyBorder="1" applyAlignment="1">
      <alignment horizontal="center" vertical="top" wrapText="1"/>
    </xf>
    <xf numFmtId="0" fontId="29" fillId="0" borderId="6" xfId="0" applyFont="1" applyBorder="1" applyAlignment="1">
      <alignment vertical="top" wrapText="1"/>
    </xf>
    <xf numFmtId="9" fontId="22" fillId="0" borderId="5" xfId="0" applyNumberFormat="1" applyFont="1" applyFill="1" applyBorder="1" applyAlignment="1">
      <alignment horizontal="center" vertical="top" wrapText="1"/>
    </xf>
    <xf numFmtId="0" fontId="32" fillId="0" borderId="5" xfId="0" applyFont="1" applyBorder="1" applyAlignment="1" applyProtection="1">
      <alignment horizontal="left" vertical="top" wrapText="1"/>
      <protection locked="0"/>
    </xf>
    <xf numFmtId="0" fontId="22" fillId="0" borderId="0" xfId="0" applyFont="1" applyBorder="1" applyAlignment="1">
      <alignment horizontal="center" vertical="center"/>
    </xf>
    <xf numFmtId="164" fontId="33" fillId="0" borderId="0" xfId="0" applyNumberFormat="1" applyFont="1" applyBorder="1" applyAlignment="1">
      <alignment horizontal="center" vertical="center" wrapText="1"/>
    </xf>
    <xf numFmtId="0" fontId="22" fillId="0" borderId="0" xfId="0" applyFont="1" applyBorder="1" applyAlignment="1">
      <alignment horizontal="center" vertical="top"/>
    </xf>
    <xf numFmtId="0" fontId="22" fillId="3" borderId="6" xfId="0" applyFont="1" applyFill="1" applyBorder="1">
      <alignment vertical="top"/>
    </xf>
    <xf numFmtId="0" fontId="22" fillId="3" borderId="6" xfId="0" applyFont="1" applyFill="1" applyBorder="1" applyAlignment="1">
      <alignment vertical="top" wrapText="1"/>
    </xf>
    <xf numFmtId="0" fontId="22" fillId="3" borderId="13" xfId="0" applyFont="1" applyFill="1" applyBorder="1">
      <alignment vertical="top"/>
    </xf>
    <xf numFmtId="9" fontId="22" fillId="0" borderId="7" xfId="0" applyNumberFormat="1" applyFont="1" applyFill="1" applyBorder="1" applyAlignment="1">
      <alignment horizontal="center" vertical="top" wrapText="1"/>
    </xf>
    <xf numFmtId="0" fontId="29" fillId="0" borderId="5" xfId="0" applyFont="1" applyFill="1" applyBorder="1" applyAlignment="1">
      <alignment vertical="center" wrapText="1"/>
    </xf>
    <xf numFmtId="0" fontId="29" fillId="5" borderId="5" xfId="0" applyFont="1" applyFill="1" applyBorder="1" applyAlignment="1">
      <alignment vertical="center" wrapText="1"/>
    </xf>
    <xf numFmtId="0" fontId="22" fillId="0" borderId="5" xfId="0" applyFont="1" applyBorder="1" applyAlignment="1">
      <alignment horizontal="center" vertical="center"/>
    </xf>
    <xf numFmtId="164" fontId="33" fillId="0" borderId="5" xfId="0" applyNumberFormat="1" applyFont="1" applyBorder="1" applyAlignment="1">
      <alignment horizontal="center" vertical="center" wrapText="1"/>
    </xf>
    <xf numFmtId="0" fontId="22" fillId="0" borderId="5" xfId="0" applyFont="1" applyBorder="1" applyAlignment="1">
      <alignment horizontal="center" vertical="top"/>
    </xf>
    <xf numFmtId="0" fontId="22" fillId="7" borderId="4" xfId="0" applyFont="1" applyFill="1" applyBorder="1">
      <alignment vertical="top"/>
    </xf>
    <xf numFmtId="0" fontId="29" fillId="0" borderId="5" xfId="0" applyFont="1" applyFill="1" applyBorder="1" applyAlignment="1">
      <alignment vertical="top" wrapText="1"/>
    </xf>
    <xf numFmtId="0" fontId="31" fillId="0" borderId="5" xfId="0" applyFont="1" applyFill="1" applyBorder="1" applyAlignment="1">
      <alignment vertical="top" wrapText="1"/>
    </xf>
    <xf numFmtId="0" fontId="37" fillId="0" borderId="0" xfId="0" applyFont="1" applyBorder="1" applyAlignment="1">
      <alignment horizontal="left" vertical="center" wrapText="1"/>
    </xf>
    <xf numFmtId="0" fontId="22" fillId="10" borderId="2" xfId="0" applyFont="1" applyFill="1" applyBorder="1" applyAlignment="1">
      <alignment horizontal="center" vertical="center" wrapText="1"/>
    </xf>
    <xf numFmtId="0" fontId="22" fillId="10" borderId="1" xfId="0" applyFont="1" applyFill="1" applyBorder="1" applyAlignment="1">
      <alignment horizontal="center" vertical="center" wrapText="1"/>
    </xf>
    <xf numFmtId="0" fontId="22" fillId="10" borderId="4" xfId="0" applyFont="1" applyFill="1" applyBorder="1" applyAlignment="1">
      <alignment horizontal="center" vertical="center" wrapText="1"/>
    </xf>
    <xf numFmtId="0" fontId="29" fillId="0" borderId="0" xfId="0" applyFont="1" applyAlignment="1">
      <alignment vertical="top" wrapText="1"/>
    </xf>
    <xf numFmtId="0" fontId="29" fillId="5" borderId="0" xfId="0" applyFont="1" applyFill="1">
      <alignment vertical="top"/>
    </xf>
    <xf numFmtId="0" fontId="22" fillId="0" borderId="14" xfId="0" applyFont="1" applyBorder="1" applyAlignment="1">
      <alignment horizontal="right" vertical="center" wrapText="1"/>
    </xf>
    <xf numFmtId="0" fontId="22" fillId="0" borderId="0" xfId="0" applyFont="1" applyBorder="1" applyAlignment="1">
      <alignment horizontal="center" vertical="center" wrapText="1"/>
    </xf>
    <xf numFmtId="0" fontId="22" fillId="0" borderId="10" xfId="0" applyFont="1" applyBorder="1" applyAlignment="1">
      <alignment horizontal="center" vertical="center" wrapText="1"/>
    </xf>
    <xf numFmtId="0" fontId="29" fillId="0" borderId="14" xfId="0" applyFont="1" applyBorder="1" applyAlignment="1">
      <alignment horizontal="right" vertical="center" wrapText="1"/>
    </xf>
    <xf numFmtId="0" fontId="29" fillId="0" borderId="0" xfId="0" applyFont="1" applyBorder="1" applyAlignment="1">
      <alignment horizontal="center" vertical="center"/>
    </xf>
    <xf numFmtId="164" fontId="22" fillId="0" borderId="10" xfId="0" applyNumberFormat="1" applyFont="1" applyBorder="1" applyAlignment="1">
      <alignment horizontal="center" vertical="center"/>
    </xf>
    <xf numFmtId="0" fontId="29" fillId="0" borderId="14" xfId="0" applyFont="1" applyBorder="1" applyAlignment="1">
      <alignment horizontal="right" vertical="center"/>
    </xf>
    <xf numFmtId="0" fontId="29" fillId="0" borderId="0" xfId="0" applyFont="1">
      <alignment vertical="top"/>
    </xf>
    <xf numFmtId="164" fontId="29" fillId="0" borderId="10" xfId="0" applyNumberFormat="1" applyFont="1" applyBorder="1" applyAlignment="1">
      <alignment horizontal="center" vertical="center"/>
    </xf>
    <xf numFmtId="0" fontId="29" fillId="0" borderId="0" xfId="0" applyFont="1" applyBorder="1" applyAlignment="1">
      <alignment horizontal="center" vertical="center" wrapText="1"/>
    </xf>
    <xf numFmtId="0" fontId="33" fillId="8" borderId="9" xfId="0" applyFont="1" applyFill="1" applyBorder="1" applyAlignment="1">
      <alignment vertical="center"/>
    </xf>
    <xf numFmtId="0" fontId="33" fillId="8" borderId="3" xfId="0" applyFont="1" applyFill="1" applyBorder="1" applyAlignment="1">
      <alignment horizontal="center" vertical="center"/>
    </xf>
    <xf numFmtId="164" fontId="33" fillId="8" borderId="8" xfId="0" applyNumberFormat="1" applyFont="1" applyFill="1" applyBorder="1" applyAlignment="1">
      <alignment horizontal="center" vertical="center"/>
    </xf>
    <xf numFmtId="0" fontId="22" fillId="0" borderId="2" xfId="0" applyFont="1" applyBorder="1" applyAlignment="1">
      <alignment vertical="top"/>
    </xf>
    <xf numFmtId="0" fontId="22" fillId="10" borderId="1" xfId="0" applyFont="1" applyFill="1" applyBorder="1" applyAlignment="1">
      <alignment vertical="top" wrapText="1"/>
    </xf>
    <xf numFmtId="0" fontId="22" fillId="10" borderId="2" xfId="0" applyFont="1" applyFill="1" applyBorder="1" applyAlignment="1">
      <alignment vertical="top"/>
    </xf>
    <xf numFmtId="0" fontId="22" fillId="10" borderId="1" xfId="0" applyFont="1" applyFill="1" applyBorder="1" applyAlignment="1">
      <alignment vertical="center" wrapText="1"/>
    </xf>
    <xf numFmtId="0" fontId="33" fillId="6" borderId="3" xfId="0" applyFont="1" applyFill="1" applyBorder="1" applyAlignment="1" applyProtection="1">
      <alignment horizontal="left"/>
      <protection locked="0"/>
    </xf>
    <xf numFmtId="0" fontId="29" fillId="0" borderId="0" xfId="0" applyFont="1" applyAlignment="1">
      <alignment horizontal="center" vertical="center"/>
    </xf>
    <xf numFmtId="0" fontId="22" fillId="0" borderId="0" xfId="0" applyFont="1" applyAlignment="1">
      <alignment horizontal="left" vertical="top"/>
    </xf>
    <xf numFmtId="0" fontId="33" fillId="6" borderId="1" xfId="0" applyFont="1" applyFill="1" applyBorder="1" applyAlignment="1" applyProtection="1">
      <alignment horizontal="left"/>
      <protection locked="0"/>
    </xf>
    <xf numFmtId="0" fontId="33" fillId="6" borderId="3" xfId="0" applyFont="1" applyFill="1" applyBorder="1" applyAlignment="1" applyProtection="1">
      <protection locked="0"/>
    </xf>
    <xf numFmtId="0" fontId="33" fillId="0" borderId="0" xfId="0" applyFont="1" applyAlignment="1" applyProtection="1">
      <alignment horizontal="center" vertical="center"/>
      <protection locked="0"/>
    </xf>
    <xf numFmtId="0" fontId="32" fillId="0" borderId="0" xfId="0" applyFont="1" applyAlignment="1">
      <alignment vertical="top" wrapText="1"/>
    </xf>
    <xf numFmtId="0" fontId="29" fillId="0" borderId="0" xfId="0" applyFont="1" applyAlignment="1">
      <alignment horizontal="left" vertical="center"/>
    </xf>
    <xf numFmtId="0" fontId="22" fillId="0" borderId="0" xfId="0" applyFont="1" applyBorder="1" applyAlignment="1">
      <alignment horizontal="right" vertical="top" wrapText="1"/>
    </xf>
    <xf numFmtId="0" fontId="29" fillId="0" borderId="15" xfId="0" applyNumberFormat="1" applyFont="1" applyFill="1" applyBorder="1" applyAlignment="1" applyProtection="1">
      <alignment horizontal="center" vertical="center"/>
    </xf>
    <xf numFmtId="0" fontId="29" fillId="9" borderId="15" xfId="0" applyFont="1" applyFill="1" applyBorder="1" applyAlignment="1" applyProtection="1">
      <alignment horizontal="center" vertical="center"/>
      <protection locked="0"/>
    </xf>
    <xf numFmtId="0" fontId="31" fillId="0" borderId="16" xfId="0" applyFont="1" applyBorder="1" applyAlignment="1">
      <alignment vertical="top" wrapText="1"/>
    </xf>
    <xf numFmtId="0" fontId="30" fillId="0" borderId="12" xfId="0" applyFont="1" applyBorder="1" applyAlignment="1">
      <alignment vertical="top" wrapText="1"/>
    </xf>
    <xf numFmtId="0" fontId="30" fillId="0" borderId="4" xfId="0" applyFont="1" applyBorder="1" applyAlignment="1">
      <alignment vertical="top" wrapText="1"/>
    </xf>
    <xf numFmtId="0" fontId="38" fillId="0" borderId="1" xfId="0" applyFont="1" applyBorder="1" applyAlignment="1">
      <alignment horizontal="right" vertical="top" wrapText="1"/>
    </xf>
    <xf numFmtId="0" fontId="38" fillId="0" borderId="4" xfId="0" applyFont="1" applyBorder="1" applyAlignment="1">
      <alignment horizontal="right" vertical="top" wrapText="1"/>
    </xf>
    <xf numFmtId="0" fontId="33" fillId="0" borderId="2" xfId="0" applyFont="1" applyBorder="1" applyAlignment="1">
      <alignment vertical="top"/>
    </xf>
    <xf numFmtId="0" fontId="33" fillId="0" borderId="1" xfId="0" applyFont="1" applyBorder="1" applyAlignment="1">
      <alignment vertical="center" wrapText="1"/>
    </xf>
    <xf numFmtId="0" fontId="33" fillId="0" borderId="1" xfId="0" applyFont="1" applyBorder="1" applyAlignment="1">
      <alignment vertical="top" wrapText="1"/>
    </xf>
    <xf numFmtId="0" fontId="29" fillId="0" borderId="5" xfId="0" applyFont="1" applyBorder="1">
      <alignment vertical="top"/>
    </xf>
    <xf numFmtId="0" fontId="22" fillId="0" borderId="5" xfId="0" applyFont="1" applyBorder="1">
      <alignment vertical="top"/>
    </xf>
    <xf numFmtId="0" fontId="22" fillId="7" borderId="2" xfId="0" applyFont="1" applyFill="1" applyBorder="1" applyAlignment="1">
      <alignment vertical="center"/>
    </xf>
    <xf numFmtId="0" fontId="22" fillId="0" borderId="2" xfId="0" applyFont="1" applyBorder="1">
      <alignment vertical="top"/>
    </xf>
    <xf numFmtId="0" fontId="22" fillId="0" borderId="4" xfId="0" applyFont="1" applyBorder="1" applyAlignment="1">
      <alignment horizontal="center" vertical="top"/>
    </xf>
    <xf numFmtId="0" fontId="22" fillId="0" borderId="1" xfId="0" applyFont="1" applyFill="1" applyBorder="1" applyAlignment="1">
      <alignment horizontal="right" vertical="center" wrapText="1"/>
    </xf>
    <xf numFmtId="0" fontId="29" fillId="0" borderId="0" xfId="0" applyFont="1" applyAlignment="1">
      <alignment horizontal="left" wrapText="1"/>
    </xf>
    <xf numFmtId="0" fontId="29" fillId="0" borderId="0" xfId="0" applyFont="1" applyAlignment="1">
      <alignment vertical="center" wrapText="1"/>
    </xf>
    <xf numFmtId="0" fontId="29" fillId="0" borderId="0" xfId="0" applyFont="1" applyAlignment="1">
      <alignment wrapText="1"/>
    </xf>
    <xf numFmtId="0" fontId="22" fillId="0" borderId="0" xfId="0" applyFont="1" applyAlignment="1">
      <alignment horizontal="center" vertical="center" wrapText="1"/>
    </xf>
    <xf numFmtId="0" fontId="33" fillId="0" borderId="0" xfId="0" applyFont="1" applyAlignment="1">
      <alignment horizontal="center" wrapText="1"/>
    </xf>
    <xf numFmtId="0" fontId="22" fillId="0" borderId="0" xfId="0" applyFont="1" applyAlignment="1">
      <alignment horizontal="center" wrapText="1"/>
    </xf>
    <xf numFmtId="0" fontId="22" fillId="10" borderId="1" xfId="0" applyFont="1" applyFill="1" applyBorder="1" applyAlignment="1">
      <alignment vertical="center"/>
    </xf>
    <xf numFmtId="0" fontId="29" fillId="10" borderId="1" xfId="0" applyFont="1" applyFill="1" applyBorder="1" applyAlignment="1">
      <alignment horizontal="left" vertical="center" wrapText="1"/>
    </xf>
    <xf numFmtId="0" fontId="22" fillId="10" borderId="1" xfId="0" applyFont="1" applyFill="1" applyBorder="1" applyAlignment="1">
      <alignment horizontal="center" vertical="center"/>
    </xf>
    <xf numFmtId="0" fontId="33" fillId="10" borderId="1" xfId="0" applyFont="1" applyFill="1" applyBorder="1" applyAlignment="1">
      <alignment vertical="center"/>
    </xf>
    <xf numFmtId="0" fontId="31" fillId="0" borderId="5" xfId="0" applyFont="1" applyBorder="1" applyAlignment="1">
      <alignment vertical="top"/>
    </xf>
    <xf numFmtId="0" fontId="22" fillId="0" borderId="0" xfId="0" applyFont="1" applyBorder="1" applyAlignment="1">
      <alignment vertical="center" wrapText="1"/>
    </xf>
    <xf numFmtId="0" fontId="29" fillId="0" borderId="5" xfId="0" applyFont="1" applyBorder="1" applyAlignment="1">
      <alignment horizontal="left" vertical="center" wrapText="1"/>
    </xf>
    <xf numFmtId="2" fontId="29" fillId="0" borderId="5" xfId="0" applyNumberFormat="1" applyFont="1" applyBorder="1" applyAlignment="1">
      <alignment horizontal="left" vertical="center" wrapText="1"/>
    </xf>
    <xf numFmtId="0" fontId="32" fillId="0" borderId="5" xfId="0" applyFont="1" applyBorder="1" applyAlignment="1">
      <alignment horizontal="left" vertical="top" wrapText="1"/>
    </xf>
    <xf numFmtId="0" fontId="22" fillId="0" borderId="5" xfId="0" applyFont="1" applyBorder="1" applyAlignment="1">
      <alignment horizontal="right" vertical="top" wrapText="1"/>
    </xf>
    <xf numFmtId="0" fontId="22" fillId="0" borderId="1" xfId="0" applyFont="1" applyBorder="1" applyAlignment="1">
      <alignment horizontal="right" vertical="top" wrapText="1"/>
    </xf>
    <xf numFmtId="0" fontId="29" fillId="0" borderId="7" xfId="0" applyFont="1" applyBorder="1">
      <alignment vertical="top"/>
    </xf>
    <xf numFmtId="0" fontId="29" fillId="0" borderId="7" xfId="0" applyFont="1" applyBorder="1" applyAlignment="1">
      <alignment horizontal="left" vertical="center" wrapText="1"/>
    </xf>
    <xf numFmtId="0" fontId="31" fillId="0" borderId="7" xfId="0" applyFont="1" applyBorder="1" applyAlignment="1">
      <alignment vertical="top" wrapText="1"/>
    </xf>
    <xf numFmtId="0" fontId="29" fillId="0" borderId="0" xfId="0" applyNumberFormat="1" applyFont="1" applyFill="1" applyBorder="1" applyAlignment="1" applyProtection="1">
      <alignment horizontal="center" vertical="center"/>
    </xf>
    <xf numFmtId="0" fontId="29" fillId="9" borderId="0" xfId="0" applyFont="1" applyFill="1" applyBorder="1" applyAlignment="1" applyProtection="1">
      <alignment horizontal="center" vertical="center"/>
      <protection locked="0"/>
    </xf>
    <xf numFmtId="0" fontId="31" fillId="0" borderId="7" xfId="0" applyFont="1" applyBorder="1" applyAlignment="1">
      <alignment vertical="top"/>
    </xf>
    <xf numFmtId="0" fontId="29" fillId="7" borderId="6" xfId="0" applyFont="1" applyFill="1" applyBorder="1" applyAlignment="1">
      <alignment horizontal="center" vertical="center"/>
    </xf>
    <xf numFmtId="0" fontId="29" fillId="0" borderId="1"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5" xfId="0" applyFont="1" applyBorder="1" applyAlignment="1">
      <alignment horizontal="center" vertical="center" wrapText="1"/>
    </xf>
    <xf numFmtId="2" fontId="29" fillId="0" borderId="5" xfId="0" applyNumberFormat="1" applyFont="1" applyBorder="1" applyAlignment="1">
      <alignment horizontal="center" vertical="center" wrapText="1"/>
    </xf>
    <xf numFmtId="2" fontId="29" fillId="0" borderId="5" xfId="0" applyNumberFormat="1" applyFont="1" applyBorder="1" applyAlignment="1">
      <alignment horizontal="center" vertical="center"/>
    </xf>
    <xf numFmtId="165" fontId="29" fillId="0" borderId="1" xfId="0" applyNumberFormat="1" applyFont="1" applyBorder="1" applyAlignment="1">
      <alignment horizontal="center" vertical="center" wrapText="1"/>
    </xf>
    <xf numFmtId="0" fontId="40" fillId="0" borderId="5" xfId="0" applyFont="1" applyBorder="1" applyAlignment="1">
      <alignment vertical="top" wrapText="1"/>
    </xf>
    <xf numFmtId="0" fontId="29" fillId="0" borderId="5" xfId="0" applyFont="1" applyBorder="1" applyAlignment="1">
      <alignment vertical="top" wrapText="1"/>
    </xf>
    <xf numFmtId="0" fontId="39" fillId="0" borderId="5" xfId="5" applyFont="1" applyBorder="1" applyAlignment="1">
      <alignment vertical="top" wrapText="1"/>
    </xf>
    <xf numFmtId="0" fontId="5" fillId="0" borderId="5" xfId="0" applyFont="1" applyFill="1" applyBorder="1" applyAlignment="1">
      <alignment wrapText="1"/>
    </xf>
    <xf numFmtId="0" fontId="5" fillId="0" borderId="0" xfId="0" applyFont="1" applyBorder="1" applyAlignment="1">
      <alignment vertical="top" wrapText="1"/>
    </xf>
    <xf numFmtId="0" fontId="29" fillId="0" borderId="4" xfId="0" applyFont="1" applyBorder="1" applyAlignment="1">
      <alignment horizontal="left" vertical="top"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2" fontId="29" fillId="0" borderId="1" xfId="0" applyNumberFormat="1" applyFont="1" applyBorder="1" applyAlignment="1">
      <alignment horizontal="center" vertical="center" wrapText="1"/>
    </xf>
    <xf numFmtId="0" fontId="22" fillId="0" borderId="5" xfId="0" applyFont="1" applyFill="1" applyBorder="1" applyAlignment="1" applyProtection="1">
      <alignment horizontal="center" vertical="top" wrapText="1"/>
      <protection locked="0"/>
    </xf>
    <xf numFmtId="0" fontId="29" fillId="0" borderId="5" xfId="0" applyFont="1" applyFill="1" applyBorder="1" applyAlignment="1" applyProtection="1">
      <alignment horizontal="center" vertical="center"/>
      <protection locked="0"/>
    </xf>
    <xf numFmtId="0" fontId="29" fillId="0" borderId="15" xfId="0" applyFont="1" applyBorder="1">
      <alignment vertical="top"/>
    </xf>
    <xf numFmtId="0" fontId="29" fillId="0" borderId="15" xfId="0" applyFont="1" applyBorder="1" applyAlignment="1">
      <alignment horizontal="center" vertical="center" wrapText="1"/>
    </xf>
    <xf numFmtId="0" fontId="29" fillId="7" borderId="1" xfId="0" applyFont="1" applyFill="1" applyBorder="1" applyAlignment="1">
      <alignment horizontal="center" vertical="center"/>
    </xf>
    <xf numFmtId="0" fontId="42" fillId="0" borderId="5" xfId="5" applyFont="1" applyBorder="1" applyAlignment="1">
      <alignment vertical="top" wrapText="1"/>
    </xf>
    <xf numFmtId="0" fontId="22" fillId="0" borderId="0" xfId="0" applyFont="1" applyBorder="1">
      <alignment vertical="top"/>
    </xf>
    <xf numFmtId="0" fontId="22" fillId="0" borderId="0" xfId="0" applyFont="1" applyAlignment="1">
      <alignment vertical="center" wrapText="1"/>
    </xf>
    <xf numFmtId="0" fontId="29" fillId="0" borderId="0" xfId="0" applyFont="1" applyAlignment="1">
      <alignment vertical="center"/>
    </xf>
    <xf numFmtId="0" fontId="32" fillId="0" borderId="0" xfId="0" applyFont="1" applyAlignment="1">
      <alignment vertical="top"/>
    </xf>
    <xf numFmtId="0" fontId="29" fillId="0" borderId="0" xfId="0" applyFont="1" applyFill="1" applyAlignment="1">
      <alignment vertical="top" wrapText="1"/>
    </xf>
    <xf numFmtId="0" fontId="29" fillId="0" borderId="1" xfId="0" applyFont="1" applyBorder="1">
      <alignment vertical="top"/>
    </xf>
    <xf numFmtId="165" fontId="29" fillId="0" borderId="3" xfId="0" applyNumberFormat="1" applyFont="1" applyBorder="1" applyAlignment="1">
      <alignment horizontal="center" vertical="center" wrapText="1"/>
    </xf>
    <xf numFmtId="0" fontId="31" fillId="0" borderId="3" xfId="0" applyFont="1" applyFill="1" applyBorder="1" applyAlignment="1">
      <alignment vertical="top" wrapText="1"/>
    </xf>
    <xf numFmtId="0" fontId="29" fillId="0" borderId="3" xfId="0" applyNumberFormat="1" applyFont="1" applyFill="1" applyBorder="1" applyAlignment="1" applyProtection="1">
      <alignment horizontal="center" vertical="center"/>
    </xf>
    <xf numFmtId="0" fontId="29" fillId="9" borderId="3" xfId="0" applyFont="1" applyFill="1" applyBorder="1" applyAlignment="1" applyProtection="1">
      <alignment horizontal="center" vertical="center"/>
      <protection locked="0"/>
    </xf>
    <xf numFmtId="0" fontId="29" fillId="0" borderId="3" xfId="0" applyFont="1" applyFill="1" applyBorder="1" applyAlignment="1">
      <alignment vertical="top" wrapText="1"/>
    </xf>
    <xf numFmtId="0" fontId="29" fillId="0" borderId="1" xfId="0" applyFont="1" applyBorder="1" applyAlignment="1">
      <alignment vertical="top" wrapText="1"/>
    </xf>
    <xf numFmtId="0" fontId="34" fillId="0" borderId="3" xfId="0" applyFont="1" applyFill="1" applyBorder="1" applyAlignment="1">
      <alignment horizontal="right" vertical="top" wrapText="1"/>
    </xf>
    <xf numFmtId="165" fontId="29" fillId="0" borderId="5" xfId="0" applyNumberFormat="1" applyFont="1" applyBorder="1" applyAlignment="1">
      <alignment horizontal="center" vertical="center" wrapText="1"/>
    </xf>
    <xf numFmtId="0" fontId="22" fillId="0" borderId="5" xfId="0" applyFont="1" applyBorder="1" applyAlignment="1">
      <alignment vertical="center" wrapText="1"/>
    </xf>
    <xf numFmtId="0" fontId="22" fillId="0" borderId="5" xfId="0" applyFont="1" applyBorder="1" applyAlignment="1">
      <alignment horizontal="right" vertical="center" wrapText="1"/>
    </xf>
    <xf numFmtId="0" fontId="19" fillId="0" borderId="4" xfId="0" applyFont="1" applyBorder="1" applyAlignment="1" applyProtection="1">
      <alignment horizontal="left" vertical="top" wrapText="1"/>
      <protection locked="0"/>
    </xf>
    <xf numFmtId="49" fontId="29" fillId="0" borderId="1" xfId="0" applyNumberFormat="1" applyFont="1" applyBorder="1" applyAlignment="1">
      <alignment horizontal="center" vertical="center" wrapText="1"/>
    </xf>
    <xf numFmtId="0" fontId="14" fillId="0" borderId="5" xfId="0" applyFont="1" applyBorder="1" applyAlignment="1">
      <alignment vertical="top" wrapText="1"/>
    </xf>
    <xf numFmtId="0" fontId="12" fillId="0" borderId="5" xfId="0" applyFont="1" applyFill="1" applyBorder="1" applyAlignment="1">
      <alignment horizontal="center" vertical="top" wrapText="1"/>
    </xf>
    <xf numFmtId="0" fontId="29" fillId="0" borderId="5" xfId="0" applyFont="1" applyFill="1" applyBorder="1" applyAlignment="1">
      <alignment horizontal="center" vertical="top" wrapText="1"/>
    </xf>
    <xf numFmtId="0" fontId="20" fillId="0" borderId="5" xfId="0" applyFont="1" applyBorder="1">
      <alignment vertical="top"/>
    </xf>
    <xf numFmtId="0" fontId="20" fillId="0" borderId="5" xfId="0" applyFont="1" applyBorder="1" applyAlignment="1">
      <alignment horizontal="center" vertical="center"/>
    </xf>
    <xf numFmtId="0" fontId="12" fillId="0" borderId="5" xfId="0" applyFont="1" applyBorder="1" applyAlignment="1">
      <alignment horizontal="right" vertical="center" wrapText="1"/>
    </xf>
    <xf numFmtId="164" fontId="13" fillId="0" borderId="5" xfId="0" applyNumberFormat="1" applyFont="1" applyBorder="1" applyAlignment="1">
      <alignment horizontal="center" vertical="center" wrapText="1"/>
    </xf>
    <xf numFmtId="0" fontId="12" fillId="0" borderId="5" xfId="0" applyFont="1" applyBorder="1" applyAlignment="1">
      <alignment horizontal="center" vertical="top"/>
    </xf>
    <xf numFmtId="0" fontId="20" fillId="0" borderId="5" xfId="0" applyFont="1" applyFill="1" applyBorder="1" applyAlignment="1">
      <alignment vertical="center"/>
    </xf>
    <xf numFmtId="0" fontId="12" fillId="0" borderId="5" xfId="0" applyFont="1" applyFill="1" applyBorder="1" applyAlignment="1">
      <alignment horizontal="center" vertical="center"/>
    </xf>
    <xf numFmtId="0" fontId="13" fillId="0" borderId="5" xfId="0" applyFont="1" applyFill="1" applyBorder="1" applyAlignment="1">
      <alignment vertical="top"/>
    </xf>
    <xf numFmtId="0" fontId="12" fillId="0" borderId="5" xfId="0" applyFont="1" applyFill="1" applyBorder="1" applyAlignment="1">
      <alignment vertical="top" wrapText="1"/>
    </xf>
    <xf numFmtId="0" fontId="12" fillId="0" borderId="5" xfId="0" applyFont="1" applyFill="1" applyBorder="1">
      <alignment vertical="top"/>
    </xf>
    <xf numFmtId="0" fontId="14" fillId="0" borderId="5" xfId="0" applyFont="1" applyFill="1" applyBorder="1" applyAlignment="1">
      <alignment vertical="top" wrapText="1"/>
    </xf>
    <xf numFmtId="0" fontId="19" fillId="0" borderId="5" xfId="0" applyFont="1" applyFill="1" applyBorder="1" applyAlignment="1">
      <alignment horizontal="left" vertical="center" wrapText="1"/>
    </xf>
    <xf numFmtId="0" fontId="29" fillId="0" borderId="5" xfId="0" applyFont="1" applyFill="1" applyBorder="1" applyAlignment="1">
      <alignment horizontal="center" vertical="center"/>
    </xf>
    <xf numFmtId="0" fontId="29" fillId="0" borderId="5" xfId="0" applyFont="1" applyFill="1" applyBorder="1" applyAlignment="1">
      <alignment horizontal="center" vertical="center" wrapText="1"/>
    </xf>
    <xf numFmtId="0" fontId="20" fillId="9" borderId="5" xfId="0" applyFont="1" applyFill="1" applyBorder="1" applyAlignment="1">
      <alignment horizontal="center" vertical="center"/>
    </xf>
    <xf numFmtId="0" fontId="12" fillId="9" borderId="5" xfId="0" applyFont="1" applyFill="1" applyBorder="1" applyAlignment="1">
      <alignment horizontal="center" vertical="center"/>
    </xf>
    <xf numFmtId="0" fontId="22" fillId="9" borderId="5" xfId="0" applyFont="1" applyFill="1" applyBorder="1" applyAlignment="1">
      <alignment horizontal="center" vertical="center"/>
    </xf>
    <xf numFmtId="15" fontId="33" fillId="6" borderId="3" xfId="0" applyNumberFormat="1" applyFont="1" applyFill="1" applyBorder="1" applyAlignment="1" applyProtection="1">
      <alignment horizontal="left"/>
      <protection locked="0"/>
    </xf>
    <xf numFmtId="14" fontId="33" fillId="6" borderId="3" xfId="0" applyNumberFormat="1" applyFont="1" applyFill="1" applyBorder="1" applyAlignment="1" applyProtection="1">
      <alignment horizontal="left"/>
      <protection locked="0"/>
    </xf>
    <xf numFmtId="0" fontId="44" fillId="0" borderId="5" xfId="0" applyFont="1" applyBorder="1" applyAlignment="1">
      <alignment vertical="top" wrapText="1"/>
    </xf>
    <xf numFmtId="0" fontId="44" fillId="0" borderId="16" xfId="0" applyFont="1" applyBorder="1" applyAlignment="1">
      <alignment vertical="top" wrapText="1"/>
    </xf>
    <xf numFmtId="0" fontId="45" fillId="0" borderId="5" xfId="0" applyFont="1" applyFill="1" applyBorder="1" applyAlignment="1">
      <alignment vertical="top" wrapText="1"/>
    </xf>
    <xf numFmtId="0" fontId="46" fillId="0" borderId="5" xfId="0" applyFont="1" applyFill="1" applyBorder="1" applyAlignment="1">
      <alignment vertical="top" wrapText="1"/>
    </xf>
    <xf numFmtId="0" fontId="48" fillId="0" borderId="5" xfId="0" applyFont="1" applyFill="1" applyBorder="1" applyAlignment="1">
      <alignment vertical="top" wrapText="1"/>
    </xf>
    <xf numFmtId="0" fontId="49" fillId="0" borderId="8" xfId="0" applyFont="1" applyFill="1" applyBorder="1" applyAlignment="1">
      <alignment horizontal="left" vertical="top" wrapText="1"/>
    </xf>
    <xf numFmtId="0" fontId="49" fillId="0" borderId="15" xfId="0" applyFont="1" applyFill="1" applyBorder="1" applyAlignment="1">
      <alignment horizontal="left" vertical="top" wrapText="1"/>
    </xf>
    <xf numFmtId="0" fontId="46" fillId="0" borderId="5" xfId="0" applyFont="1" applyBorder="1" applyAlignment="1">
      <alignment vertical="top" wrapText="1"/>
    </xf>
    <xf numFmtId="0" fontId="49" fillId="0" borderId="5" xfId="0" applyFont="1" applyFill="1" applyBorder="1" applyAlignment="1">
      <alignment horizontal="center" vertical="top" wrapText="1"/>
    </xf>
    <xf numFmtId="0" fontId="49" fillId="0" borderId="5" xfId="0" applyFont="1" applyFill="1" applyBorder="1" applyAlignment="1">
      <alignment horizontal="left" vertical="top" wrapText="1"/>
    </xf>
    <xf numFmtId="0" fontId="49" fillId="0" borderId="5" xfId="0" applyFont="1" applyFill="1" applyBorder="1" applyAlignment="1" applyProtection="1">
      <alignment horizontal="left" vertical="top" wrapText="1"/>
      <protection locked="0"/>
    </xf>
    <xf numFmtId="0" fontId="49" fillId="0" borderId="5" xfId="0" applyFont="1" applyBorder="1" applyAlignment="1">
      <alignment vertical="center" wrapText="1"/>
    </xf>
    <xf numFmtId="164" fontId="49" fillId="0" borderId="5" xfId="0" applyNumberFormat="1" applyFont="1" applyBorder="1" applyAlignment="1">
      <alignment horizontal="left" vertical="center" wrapText="1"/>
    </xf>
    <xf numFmtId="0" fontId="29" fillId="0" borderId="5" xfId="0" applyFont="1" applyBorder="1" applyAlignment="1">
      <alignment horizontal="center" vertical="center"/>
    </xf>
    <xf numFmtId="0" fontId="49" fillId="0" borderId="5" xfId="0" applyFont="1" applyFill="1" applyBorder="1" applyAlignment="1">
      <alignment vertical="top" wrapText="1"/>
    </xf>
    <xf numFmtId="0" fontId="47" fillId="0" borderId="5" xfId="0" applyFont="1" applyBorder="1" applyAlignment="1">
      <alignment vertical="top" wrapText="1"/>
    </xf>
    <xf numFmtId="0" fontId="4" fillId="0" borderId="5" xfId="0" applyFont="1" applyBorder="1" applyAlignment="1">
      <alignment vertical="top" wrapText="1"/>
    </xf>
    <xf numFmtId="9" fontId="5" fillId="0" borderId="5" xfId="0" applyNumberFormat="1" applyFont="1" applyBorder="1" applyAlignment="1">
      <alignment horizontal="left" vertical="top" wrapText="1"/>
    </xf>
    <xf numFmtId="0" fontId="3" fillId="0" borderId="5" xfId="0" applyFont="1" applyBorder="1" applyAlignment="1">
      <alignment vertical="top" wrapText="1"/>
    </xf>
    <xf numFmtId="0" fontId="13" fillId="6" borderId="3" xfId="6" applyFont="1" applyFill="1" applyBorder="1" applyAlignment="1" applyProtection="1">
      <alignment horizontal="left"/>
      <protection locked="0"/>
    </xf>
    <xf numFmtId="0" fontId="14" fillId="0" borderId="0" xfId="6" applyFont="1" applyAlignment="1">
      <alignment horizontal="center" vertical="center"/>
    </xf>
    <xf numFmtId="0" fontId="14" fillId="0" borderId="0" xfId="6" applyFont="1" applyAlignment="1">
      <alignment vertical="top"/>
    </xf>
    <xf numFmtId="0" fontId="12" fillId="0" borderId="0" xfId="6" applyFont="1" applyAlignment="1">
      <alignment horizontal="left" vertical="top"/>
    </xf>
    <xf numFmtId="0" fontId="13" fillId="6" borderId="1" xfId="6" applyFont="1" applyFill="1" applyBorder="1" applyAlignment="1" applyProtection="1">
      <alignment horizontal="left"/>
      <protection locked="0"/>
    </xf>
    <xf numFmtId="0" fontId="13" fillId="0" borderId="0" xfId="6" applyFont="1" applyAlignment="1">
      <alignment horizontal="center" vertical="top" wrapText="1"/>
    </xf>
    <xf numFmtId="0" fontId="15" fillId="0" borderId="0" xfId="6" applyFont="1" applyAlignment="1" applyProtection="1">
      <alignment horizontal="center" vertical="center"/>
      <protection locked="0"/>
    </xf>
    <xf numFmtId="0" fontId="16" fillId="0" borderId="0" xfId="6" applyFont="1" applyAlignment="1">
      <alignment vertical="top" wrapText="1"/>
    </xf>
    <xf numFmtId="0" fontId="13" fillId="6" borderId="3" xfId="6" applyFont="1" applyFill="1" applyBorder="1" applyAlignment="1" applyProtection="1">
      <protection locked="0"/>
    </xf>
    <xf numFmtId="0" fontId="14" fillId="11" borderId="0" xfId="6" applyFont="1" applyFill="1" applyAlignment="1">
      <alignment vertical="top"/>
    </xf>
    <xf numFmtId="0" fontId="14" fillId="0" borderId="0" xfId="6" applyFont="1" applyAlignment="1">
      <alignment horizontal="left" wrapText="1"/>
    </xf>
    <xf numFmtId="0" fontId="10" fillId="0" borderId="0" xfId="6" applyFont="1" applyAlignment="1">
      <alignment vertical="center" wrapText="1"/>
    </xf>
    <xf numFmtId="0" fontId="10" fillId="0" borderId="0" xfId="6" applyFont="1" applyAlignment="1">
      <alignment wrapText="1"/>
    </xf>
    <xf numFmtId="0" fontId="17" fillId="0" borderId="0" xfId="6" applyFont="1" applyAlignment="1">
      <alignment horizontal="center" vertical="center" wrapText="1"/>
    </xf>
    <xf numFmtId="0" fontId="52" fillId="0" borderId="0" xfId="6" applyFont="1" applyAlignment="1">
      <alignment horizontal="center" wrapText="1"/>
    </xf>
    <xf numFmtId="0" fontId="17" fillId="0" borderId="0" xfId="6" applyFont="1" applyAlignment="1">
      <alignment horizontal="center" wrapText="1"/>
    </xf>
    <xf numFmtId="0" fontId="18" fillId="0" borderId="0" xfId="6" applyFont="1" applyAlignment="1"/>
    <xf numFmtId="0" fontId="18" fillId="0" borderId="0" xfId="6" applyFont="1" applyAlignment="1">
      <alignment vertical="top"/>
    </xf>
    <xf numFmtId="0" fontId="53" fillId="10" borderId="1" xfId="6" applyFont="1" applyFill="1" applyBorder="1" applyAlignment="1">
      <alignment vertical="center"/>
    </xf>
    <xf numFmtId="0" fontId="12" fillId="10" borderId="1" xfId="6" applyFont="1" applyFill="1" applyBorder="1" applyAlignment="1">
      <alignment vertical="center"/>
    </xf>
    <xf numFmtId="0" fontId="11" fillId="10" borderId="1" xfId="6" applyFont="1" applyFill="1" applyBorder="1" applyAlignment="1">
      <alignment horizontal="left" vertical="center" wrapText="1"/>
    </xf>
    <xf numFmtId="0" fontId="53" fillId="10" borderId="1" xfId="6" applyFont="1" applyFill="1" applyBorder="1" applyAlignment="1">
      <alignment horizontal="center" vertical="center"/>
    </xf>
    <xf numFmtId="0" fontId="54" fillId="10" borderId="1" xfId="6" applyFont="1" applyFill="1" applyBorder="1" applyAlignment="1">
      <alignment vertical="center"/>
    </xf>
    <xf numFmtId="0" fontId="53" fillId="10" borderId="1" xfId="6" applyFont="1" applyFill="1" applyBorder="1" applyAlignment="1">
      <alignment vertical="center" wrapText="1"/>
    </xf>
    <xf numFmtId="0" fontId="18" fillId="2" borderId="0" xfId="6" applyFont="1" applyFill="1" applyAlignment="1">
      <alignment vertical="top"/>
    </xf>
    <xf numFmtId="0" fontId="14" fillId="0" borderId="2" xfId="6" applyFont="1" applyBorder="1" applyAlignment="1">
      <alignment vertical="top"/>
    </xf>
    <xf numFmtId="0" fontId="10" fillId="0" borderId="1" xfId="6" applyFont="1" applyBorder="1" applyAlignment="1">
      <alignment horizontal="left" vertical="center" wrapText="1"/>
    </xf>
    <xf numFmtId="0" fontId="2" fillId="0" borderId="5" xfId="6" applyFill="1" applyBorder="1" applyAlignment="1">
      <alignment vertical="center" wrapText="1"/>
    </xf>
    <xf numFmtId="0" fontId="18" fillId="0" borderId="5" xfId="6" applyNumberFormat="1" applyFont="1" applyFill="1" applyBorder="1" applyAlignment="1" applyProtection="1">
      <alignment horizontal="center" vertical="center"/>
    </xf>
    <xf numFmtId="0" fontId="18" fillId="9" borderId="5" xfId="6" applyFont="1" applyFill="1" applyBorder="1" applyAlignment="1" applyProtection="1">
      <alignment horizontal="center" vertical="center"/>
      <protection locked="0"/>
    </xf>
    <xf numFmtId="0" fontId="55" fillId="0" borderId="1" xfId="6" applyFont="1" applyBorder="1" applyAlignment="1">
      <alignment horizontal="left" vertical="top" wrapText="1"/>
    </xf>
    <xf numFmtId="0" fontId="12" fillId="6" borderId="5" xfId="6" applyFont="1" applyFill="1" applyBorder="1" applyAlignment="1">
      <alignment horizontal="center" vertical="top" wrapText="1"/>
    </xf>
    <xf numFmtId="0" fontId="12" fillId="6" borderId="4" xfId="6" applyFont="1" applyFill="1" applyBorder="1" applyAlignment="1">
      <alignment horizontal="center" vertical="top"/>
    </xf>
    <xf numFmtId="0" fontId="18" fillId="12" borderId="5" xfId="6" applyFont="1" applyFill="1" applyBorder="1" applyAlignment="1">
      <alignment vertical="center" wrapText="1"/>
    </xf>
    <xf numFmtId="0" fontId="19" fillId="0" borderId="1" xfId="6" applyFont="1" applyBorder="1" applyAlignment="1">
      <alignment horizontal="left" vertical="top" wrapText="1"/>
    </xf>
    <xf numFmtId="0" fontId="2" fillId="12" borderId="5" xfId="6" applyFill="1" applyBorder="1" applyAlignment="1">
      <alignment vertical="center" wrapText="1"/>
    </xf>
    <xf numFmtId="0" fontId="20" fillId="0" borderId="0" xfId="6" applyFont="1" applyAlignment="1">
      <alignment vertical="top"/>
    </xf>
    <xf numFmtId="0" fontId="12" fillId="0" borderId="6" xfId="6" applyFont="1" applyBorder="1" applyAlignment="1">
      <alignment vertical="center" wrapText="1"/>
    </xf>
    <xf numFmtId="0" fontId="12" fillId="0" borderId="6" xfId="6" applyFont="1" applyBorder="1" applyAlignment="1">
      <alignment horizontal="right" vertical="center" wrapText="1"/>
    </xf>
    <xf numFmtId="0" fontId="20" fillId="0" borderId="6" xfId="6" applyFont="1" applyBorder="1" applyAlignment="1">
      <alignment horizontal="center" vertical="center"/>
    </xf>
    <xf numFmtId="0" fontId="12" fillId="0" borderId="6" xfId="6" applyFont="1" applyBorder="1" applyAlignment="1">
      <alignment horizontal="right" vertical="top" wrapText="1"/>
    </xf>
    <xf numFmtId="164" fontId="13" fillId="0" borderId="6" xfId="6" applyNumberFormat="1" applyFont="1" applyBorder="1" applyAlignment="1">
      <alignment horizontal="center" vertical="center" wrapText="1"/>
    </xf>
    <xf numFmtId="0" fontId="12" fillId="0" borderId="6" xfId="6" applyFont="1" applyBorder="1" applyAlignment="1">
      <alignment horizontal="center" vertical="top"/>
    </xf>
    <xf numFmtId="0" fontId="21" fillId="0" borderId="0" xfId="6" applyFont="1" applyAlignment="1">
      <alignment vertical="top"/>
    </xf>
    <xf numFmtId="0" fontId="56" fillId="6" borderId="4" xfId="6" applyFont="1" applyFill="1" applyBorder="1" applyAlignment="1">
      <alignment horizontal="center" vertical="top"/>
    </xf>
    <xf numFmtId="0" fontId="20" fillId="7" borderId="1" xfId="6" applyFont="1" applyFill="1" applyBorder="1" applyAlignment="1">
      <alignment vertical="center"/>
    </xf>
    <xf numFmtId="0" fontId="10" fillId="7" borderId="1" xfId="6" applyFont="1" applyFill="1" applyBorder="1" applyAlignment="1">
      <alignment vertical="center"/>
    </xf>
    <xf numFmtId="0" fontId="12" fillId="7" borderId="1" xfId="6" applyFont="1" applyFill="1" applyBorder="1" applyAlignment="1">
      <alignment vertical="top"/>
    </xf>
    <xf numFmtId="0" fontId="12" fillId="7" borderId="1" xfId="6" applyFont="1" applyFill="1" applyBorder="1" applyAlignment="1">
      <alignment horizontal="center" vertical="center"/>
    </xf>
    <xf numFmtId="0" fontId="13" fillId="7" borderId="1" xfId="6" applyFont="1" applyFill="1" applyBorder="1" applyAlignment="1">
      <alignment vertical="top"/>
    </xf>
    <xf numFmtId="0" fontId="12" fillId="7" borderId="1" xfId="6" applyFont="1" applyFill="1" applyBorder="1" applyAlignment="1">
      <alignment vertical="top" wrapText="1"/>
    </xf>
    <xf numFmtId="0" fontId="14" fillId="0" borderId="2" xfId="6" applyFont="1" applyBorder="1" applyAlignment="1">
      <alignment vertical="top" wrapText="1"/>
    </xf>
    <xf numFmtId="0" fontId="2" fillId="0" borderId="5" xfId="6" applyBorder="1" applyAlignment="1">
      <alignment vertical="center" wrapText="1"/>
    </xf>
    <xf numFmtId="0" fontId="19" fillId="0" borderId="4" xfId="6" applyFont="1" applyBorder="1" applyAlignment="1">
      <alignment horizontal="left" vertical="top" wrapText="1"/>
    </xf>
    <xf numFmtId="0" fontId="11" fillId="0" borderId="0" xfId="6" applyFont="1" applyAlignment="1">
      <alignment vertical="top"/>
    </xf>
    <xf numFmtId="0" fontId="12" fillId="0" borderId="1" xfId="6" applyFont="1" applyBorder="1" applyAlignment="1">
      <alignment vertical="center" wrapText="1"/>
    </xf>
    <xf numFmtId="0" fontId="12" fillId="0" borderId="1" xfId="6" applyFont="1" applyBorder="1" applyAlignment="1">
      <alignment horizontal="right" vertical="center" wrapText="1"/>
    </xf>
    <xf numFmtId="0" fontId="20" fillId="0" borderId="1" xfId="6" applyFont="1" applyBorder="1" applyAlignment="1">
      <alignment horizontal="center" vertical="center"/>
    </xf>
    <xf numFmtId="164" fontId="13" fillId="0" borderId="1" xfId="6" applyNumberFormat="1" applyFont="1" applyBorder="1" applyAlignment="1">
      <alignment horizontal="center" vertical="center" wrapText="1"/>
    </xf>
    <xf numFmtId="0" fontId="12" fillId="0" borderId="1" xfId="6" applyFont="1" applyBorder="1" applyAlignment="1">
      <alignment horizontal="center" vertical="top"/>
    </xf>
    <xf numFmtId="0" fontId="19" fillId="0" borderId="5" xfId="6" applyFont="1" applyBorder="1" applyAlignment="1">
      <alignment horizontal="left" vertical="top" wrapText="1"/>
    </xf>
    <xf numFmtId="0" fontId="20" fillId="0" borderId="1" xfId="6" applyFont="1" applyBorder="1" applyAlignment="1">
      <alignment vertical="top"/>
    </xf>
    <xf numFmtId="0" fontId="20" fillId="0" borderId="0" xfId="6" applyFont="1" applyBorder="1" applyAlignment="1">
      <alignment vertical="top"/>
    </xf>
    <xf numFmtId="0" fontId="12" fillId="0" borderId="0" xfId="6" applyFont="1" applyBorder="1" applyAlignment="1">
      <alignment vertical="center" wrapText="1"/>
    </xf>
    <xf numFmtId="0" fontId="25" fillId="0" borderId="0" xfId="6" applyFont="1" applyBorder="1" applyAlignment="1">
      <alignment horizontal="left" vertical="center" wrapText="1"/>
    </xf>
    <xf numFmtId="0" fontId="20" fillId="0" borderId="0" xfId="6" applyFont="1" applyBorder="1" applyAlignment="1">
      <alignment horizontal="center" vertical="center"/>
    </xf>
    <xf numFmtId="0" fontId="12" fillId="0" borderId="0" xfId="6" applyFont="1" applyBorder="1" applyAlignment="1">
      <alignment horizontal="right" vertical="center" wrapText="1"/>
    </xf>
    <xf numFmtId="164" fontId="13" fillId="0" borderId="0" xfId="6" applyNumberFormat="1" applyFont="1" applyBorder="1" applyAlignment="1">
      <alignment horizontal="center" vertical="center" wrapText="1"/>
    </xf>
    <xf numFmtId="0" fontId="12" fillId="0" borderId="0" xfId="6" applyFont="1" applyBorder="1" applyAlignment="1">
      <alignment horizontal="center" vertical="top"/>
    </xf>
    <xf numFmtId="0" fontId="22" fillId="0" borderId="0" xfId="6" applyFont="1" applyBorder="1" applyAlignment="1">
      <alignment horizontal="right" vertical="center" wrapText="1"/>
    </xf>
    <xf numFmtId="0" fontId="12" fillId="0" borderId="0" xfId="6" applyFont="1" applyAlignment="1">
      <alignment vertical="center" wrapText="1"/>
    </xf>
    <xf numFmtId="0" fontId="20" fillId="10" borderId="2" xfId="6" applyFont="1" applyFill="1" applyBorder="1" applyAlignment="1">
      <alignment horizontal="center" vertical="center" wrapText="1"/>
    </xf>
    <xf numFmtId="0" fontId="17" fillId="10" borderId="1" xfId="6" applyFont="1" applyFill="1" applyBorder="1" applyAlignment="1">
      <alignment horizontal="center" vertical="center" wrapText="1"/>
    </xf>
    <xf numFmtId="0" fontId="20" fillId="10" borderId="4" xfId="6" applyFont="1" applyFill="1" applyBorder="1" applyAlignment="1">
      <alignment horizontal="center" vertical="center" wrapText="1"/>
    </xf>
    <xf numFmtId="0" fontId="18" fillId="0" borderId="0" xfId="6" applyFont="1" applyAlignment="1">
      <alignment vertical="top" wrapText="1"/>
    </xf>
    <xf numFmtId="0" fontId="18" fillId="5" borderId="0" xfId="6" applyFont="1" applyFill="1" applyAlignment="1">
      <alignment vertical="top"/>
    </xf>
    <xf numFmtId="0" fontId="10" fillId="0" borderId="0" xfId="6" applyFont="1" applyAlignment="1">
      <alignment vertical="center"/>
    </xf>
    <xf numFmtId="0" fontId="14" fillId="0" borderId="14" xfId="6" applyFont="1" applyBorder="1" applyAlignment="1">
      <alignment horizontal="right" vertical="center" wrapText="1"/>
    </xf>
    <xf numFmtId="0" fontId="14" fillId="0" borderId="0" xfId="6" applyFont="1" applyBorder="1" applyAlignment="1">
      <alignment horizontal="center" vertical="center"/>
    </xf>
    <xf numFmtId="164" fontId="20" fillId="0" borderId="10" xfId="6" applyNumberFormat="1" applyFont="1" applyBorder="1" applyAlignment="1">
      <alignment horizontal="center" vertical="center"/>
    </xf>
    <xf numFmtId="0" fontId="14" fillId="0" borderId="14" xfId="6" applyFont="1" applyBorder="1" applyAlignment="1">
      <alignment horizontal="right" vertical="center"/>
    </xf>
    <xf numFmtId="0" fontId="15" fillId="8" borderId="9" xfId="6" applyFont="1" applyFill="1" applyBorder="1" applyAlignment="1">
      <alignment vertical="center"/>
    </xf>
    <xf numFmtId="0" fontId="15" fillId="8" borderId="3" xfId="6" applyFont="1" applyFill="1" applyBorder="1" applyAlignment="1">
      <alignment horizontal="center" vertical="center"/>
    </xf>
    <xf numFmtId="164" fontId="15" fillId="8" borderId="8" xfId="6" applyNumberFormat="1" applyFont="1" applyFill="1" applyBorder="1" applyAlignment="1">
      <alignment horizontal="center" vertical="center"/>
    </xf>
    <xf numFmtId="0" fontId="15" fillId="0" borderId="0" xfId="6" applyFont="1" applyFill="1" applyBorder="1" applyAlignment="1">
      <alignment vertical="center"/>
    </xf>
    <xf numFmtId="0" fontId="15" fillId="0" borderId="0" xfId="6" applyFont="1" applyFill="1" applyBorder="1" applyAlignment="1">
      <alignment horizontal="center" vertical="center"/>
    </xf>
    <xf numFmtId="164" fontId="15" fillId="0" borderId="0" xfId="6" applyNumberFormat="1" applyFont="1" applyFill="1" applyBorder="1" applyAlignment="1">
      <alignment horizontal="center" vertical="center"/>
    </xf>
    <xf numFmtId="0" fontId="10" fillId="0" borderId="0" xfId="6" applyFont="1" applyAlignment="1">
      <alignment vertical="top"/>
    </xf>
    <xf numFmtId="0" fontId="18" fillId="0" borderId="0" xfId="6" applyFont="1" applyAlignment="1">
      <alignment horizontal="center" vertical="center"/>
    </xf>
    <xf numFmtId="0" fontId="19" fillId="0" borderId="0" xfId="6" applyFont="1" applyAlignment="1">
      <alignment vertical="top"/>
    </xf>
    <xf numFmtId="0" fontId="18" fillId="0" borderId="0" xfId="6" applyFont="1" applyFill="1" applyAlignment="1">
      <alignment vertical="top" wrapText="1"/>
    </xf>
    <xf numFmtId="0" fontId="18" fillId="4" borderId="0" xfId="6" applyFont="1" applyFill="1" applyAlignment="1">
      <alignment vertical="top" wrapText="1"/>
    </xf>
    <xf numFmtId="0" fontId="32" fillId="0" borderId="3" xfId="0" applyFont="1" applyBorder="1" applyAlignment="1">
      <alignment horizontal="left" vertical="center" wrapText="1"/>
    </xf>
    <xf numFmtId="0" fontId="22" fillId="0" borderId="6" xfId="0" applyFont="1" applyBorder="1" applyAlignment="1">
      <alignment horizontal="center" vertical="center" wrapText="1"/>
    </xf>
    <xf numFmtId="0" fontId="33" fillId="0" borderId="0" xfId="0" applyFont="1" applyAlignment="1">
      <alignment horizontal="center" vertical="top" wrapText="1"/>
    </xf>
    <xf numFmtId="0" fontId="22" fillId="0" borderId="0" xfId="0" applyFont="1" applyAlignment="1">
      <alignment horizontal="left" vertical="top"/>
    </xf>
    <xf numFmtId="0" fontId="16"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6" fillId="0" borderId="0" xfId="0" applyFont="1" applyFill="1" applyBorder="1" applyAlignment="1">
      <alignment horizontal="left" wrapText="1"/>
    </xf>
    <xf numFmtId="0" fontId="16" fillId="0" borderId="3" xfId="6" applyFont="1" applyBorder="1" applyAlignment="1">
      <alignment horizontal="left" vertical="center" wrapText="1"/>
    </xf>
    <xf numFmtId="0" fontId="20" fillId="0" borderId="6" xfId="6" applyFont="1" applyBorder="1" applyAlignment="1">
      <alignment horizontal="center" vertical="center" wrapText="1"/>
    </xf>
    <xf numFmtId="0" fontId="12" fillId="0" borderId="0" xfId="6" applyFont="1" applyAlignment="1">
      <alignment horizontal="left" vertical="top"/>
    </xf>
    <xf numFmtId="0" fontId="20" fillId="11" borderId="0" xfId="6" applyFont="1" applyFill="1" applyAlignment="1">
      <alignment horizontal="center" vertical="center"/>
    </xf>
  </cellXfs>
  <cellStyles count="7">
    <cellStyle name="Hyperlink" xfId="5" builtinId="8"/>
    <cellStyle name="Normal" xfId="0" builtinId="0"/>
    <cellStyle name="Normal 2" xfId="1"/>
    <cellStyle name="Normal 2 2" xfId="2"/>
    <cellStyle name="Normal 2 3" xfId="4"/>
    <cellStyle name="Normal 3" xfId="3"/>
    <cellStyle name="Normal 4" xfId="6"/>
  </cellStyles>
  <dxfs count="6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Provider%20Network\Private\Site%20Reviews\Provider%20Review%20Tools%202018\SWMBH%20Administrative%20Review%20Tools\SWMBH%20Administrative%20Review%20Tool%20SPEC%20RES%20FY18%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Res"/>
      <sheetName val="ScoringCriteria"/>
      <sheetName val="Training.HR"/>
      <sheetName val="HCBS_Residential"/>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nursingcenter.com/ncblog/may-2011/8-rights-of-medication-administration"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www.michigan.gov/documents/dhs/Workforce_Background_Check_Legal_Guide_453048_7.pdf"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O109"/>
  <sheetViews>
    <sheetView tabSelected="1" view="pageBreakPreview" topLeftCell="A16" zoomScale="96" zoomScaleNormal="96" zoomScaleSheetLayoutView="96" workbookViewId="0">
      <selection activeCell="G19" sqref="G19"/>
    </sheetView>
  </sheetViews>
  <sheetFormatPr defaultColWidth="8.81640625" defaultRowHeight="14.5" x14ac:dyDescent="0.35"/>
  <cols>
    <col min="1" max="1" width="8.453125" style="1" customWidth="1"/>
    <col min="2" max="2" width="13.54296875" style="32" customWidth="1"/>
    <col min="3" max="3" width="49.81640625" style="2" customWidth="1"/>
    <col min="4" max="4" width="9.1796875" style="36" customWidth="1"/>
    <col min="5" max="5" width="9.6328125" style="36" customWidth="1"/>
    <col min="6" max="6" width="32.36328125" style="37" customWidth="1"/>
    <col min="7" max="7" width="50.81640625" style="38" customWidth="1"/>
    <col min="8" max="8" width="39.36328125" style="31" customWidth="1"/>
    <col min="9" max="249" width="9.1796875" style="4" customWidth="1"/>
    <col min="250" max="16384" width="8.81640625" style="3"/>
  </cols>
  <sheetData>
    <row r="1" spans="1:9" s="1" customFormat="1" ht="12.75" customHeight="1" x14ac:dyDescent="0.35">
      <c r="A1" s="408" t="s">
        <v>0</v>
      </c>
      <c r="B1" s="408"/>
      <c r="C1" s="292"/>
      <c r="D1" s="185"/>
      <c r="E1" s="174"/>
      <c r="F1" s="186" t="s">
        <v>2</v>
      </c>
      <c r="G1" s="187"/>
      <c r="H1" s="407" t="s">
        <v>206</v>
      </c>
    </row>
    <row r="2" spans="1:9" s="1" customFormat="1" ht="15.5" x14ac:dyDescent="0.35">
      <c r="A2" s="408" t="s">
        <v>1</v>
      </c>
      <c r="B2" s="408"/>
      <c r="C2" s="188"/>
      <c r="D2" s="189"/>
      <c r="E2" s="190"/>
      <c r="F2" s="186" t="s">
        <v>19</v>
      </c>
      <c r="G2" s="188"/>
      <c r="H2" s="407"/>
    </row>
    <row r="3" spans="1:9" s="1" customFormat="1" ht="15.5" x14ac:dyDescent="0.35">
      <c r="A3" s="186" t="s">
        <v>16</v>
      </c>
      <c r="B3" s="186"/>
      <c r="C3" s="188"/>
      <c r="D3" s="189"/>
      <c r="E3" s="190"/>
      <c r="F3" s="186" t="s">
        <v>17</v>
      </c>
      <c r="G3" s="293"/>
      <c r="H3" s="407"/>
    </row>
    <row r="4" spans="1:9" s="1" customFormat="1" ht="15.5" x14ac:dyDescent="0.35">
      <c r="A4" s="408" t="s">
        <v>20</v>
      </c>
      <c r="B4" s="408"/>
      <c r="C4" s="184"/>
      <c r="D4" s="185"/>
      <c r="E4" s="190"/>
      <c r="F4" s="186" t="s">
        <v>18</v>
      </c>
      <c r="G4" s="184"/>
      <c r="H4" s="407"/>
    </row>
    <row r="5" spans="1:9" s="1" customFormat="1" ht="15.5" x14ac:dyDescent="0.35">
      <c r="A5" s="408" t="s">
        <v>22</v>
      </c>
      <c r="B5" s="408"/>
      <c r="C5" s="184"/>
      <c r="D5" s="185"/>
      <c r="E5" s="190"/>
      <c r="F5" s="186" t="s">
        <v>21</v>
      </c>
      <c r="G5" s="188"/>
      <c r="H5" s="407"/>
    </row>
    <row r="6" spans="1:9" s="1" customFormat="1" ht="25.75" customHeight="1" x14ac:dyDescent="0.35">
      <c r="A6" s="174"/>
      <c r="B6" s="191"/>
      <c r="C6" s="174"/>
      <c r="D6" s="185"/>
      <c r="E6" s="190"/>
      <c r="F6" s="190"/>
      <c r="G6" s="190"/>
      <c r="H6" s="407"/>
    </row>
    <row r="7" spans="1:9" ht="25.5" customHeight="1" x14ac:dyDescent="0.35">
      <c r="A7" s="209"/>
      <c r="B7" s="210"/>
      <c r="C7" s="211"/>
      <c r="D7" s="212" t="s">
        <v>3</v>
      </c>
      <c r="E7" s="212" t="s">
        <v>4</v>
      </c>
      <c r="F7" s="213" t="s">
        <v>5</v>
      </c>
      <c r="G7" s="214" t="s">
        <v>6</v>
      </c>
      <c r="H7" s="214" t="s">
        <v>42</v>
      </c>
      <c r="I7" s="3"/>
    </row>
    <row r="8" spans="1:9" s="5" customFormat="1" ht="14.75" customHeight="1" x14ac:dyDescent="0.35">
      <c r="A8" s="215" t="s">
        <v>211</v>
      </c>
      <c r="B8" s="215"/>
      <c r="C8" s="215"/>
      <c r="D8" s="216"/>
      <c r="E8" s="217"/>
      <c r="F8" s="218"/>
      <c r="G8" s="183"/>
      <c r="H8" s="215"/>
    </row>
    <row r="9" spans="1:9" ht="172.75" customHeight="1" x14ac:dyDescent="0.35">
      <c r="A9" s="96"/>
      <c r="B9" s="233">
        <v>1.1000000000000001</v>
      </c>
      <c r="C9" s="294" t="s">
        <v>29</v>
      </c>
      <c r="D9" s="112">
        <v>2</v>
      </c>
      <c r="E9" s="113">
        <v>2</v>
      </c>
      <c r="F9" s="114" t="s">
        <v>35</v>
      </c>
      <c r="G9" s="296"/>
      <c r="H9" s="114" t="s">
        <v>41</v>
      </c>
    </row>
    <row r="10" spans="1:9" ht="100.5" customHeight="1" x14ac:dyDescent="0.35">
      <c r="A10" s="96"/>
      <c r="B10" s="233">
        <v>1.2</v>
      </c>
      <c r="C10" s="294" t="s">
        <v>30</v>
      </c>
      <c r="D10" s="112">
        <v>2</v>
      </c>
      <c r="E10" s="113">
        <v>2</v>
      </c>
      <c r="F10" s="114" t="s">
        <v>36</v>
      </c>
      <c r="G10" s="297"/>
      <c r="H10" s="114" t="s">
        <v>43</v>
      </c>
    </row>
    <row r="11" spans="1:9" ht="95.25" customHeight="1" x14ac:dyDescent="0.35">
      <c r="A11" s="96"/>
      <c r="B11" s="233">
        <v>1.3</v>
      </c>
      <c r="C11" s="294" t="s">
        <v>31</v>
      </c>
      <c r="D11" s="112">
        <v>2</v>
      </c>
      <c r="E11" s="113">
        <v>2</v>
      </c>
      <c r="F11" s="114" t="s">
        <v>37</v>
      </c>
      <c r="G11" s="298"/>
      <c r="H11" s="114" t="s">
        <v>44</v>
      </c>
    </row>
    <row r="12" spans="1:9" ht="52.5" customHeight="1" x14ac:dyDescent="0.35">
      <c r="A12" s="96"/>
      <c r="B12" s="233">
        <v>1.4</v>
      </c>
      <c r="C12" s="294" t="s">
        <v>32</v>
      </c>
      <c r="D12" s="112">
        <v>2</v>
      </c>
      <c r="E12" s="113">
        <v>2</v>
      </c>
      <c r="F12" s="114" t="s">
        <v>38</v>
      </c>
      <c r="G12" s="298"/>
      <c r="H12" s="114" t="s">
        <v>45</v>
      </c>
    </row>
    <row r="13" spans="1:9" ht="66" customHeight="1" x14ac:dyDescent="0.35">
      <c r="A13" s="97"/>
      <c r="B13" s="245">
        <v>1.5</v>
      </c>
      <c r="C13" s="294" t="s">
        <v>33</v>
      </c>
      <c r="D13" s="112">
        <v>2</v>
      </c>
      <c r="E13" s="113">
        <v>2</v>
      </c>
      <c r="F13" s="114" t="s">
        <v>39</v>
      </c>
      <c r="G13" s="299"/>
      <c r="H13" s="114" t="s">
        <v>46</v>
      </c>
    </row>
    <row r="14" spans="1:9" ht="66" customHeight="1" thickBot="1" x14ac:dyDescent="0.4">
      <c r="A14" s="250"/>
      <c r="B14" s="251">
        <v>1.6</v>
      </c>
      <c r="C14" s="295" t="s">
        <v>34</v>
      </c>
      <c r="D14" s="193">
        <v>2</v>
      </c>
      <c r="E14" s="194">
        <v>2</v>
      </c>
      <c r="F14" s="195" t="s">
        <v>40</v>
      </c>
      <c r="G14" s="300"/>
      <c r="H14" s="195" t="s">
        <v>47</v>
      </c>
    </row>
    <row r="15" spans="1:9" s="11" customFormat="1" ht="37.75" customHeight="1" x14ac:dyDescent="0.35">
      <c r="A15" s="98"/>
      <c r="B15" s="168"/>
      <c r="C15" s="39" t="s">
        <v>12</v>
      </c>
      <c r="D15" s="146">
        <f>SUM(D9:D14)</f>
        <v>12</v>
      </c>
      <c r="E15" s="146">
        <f>SUM(E9:E14)</f>
        <v>12</v>
      </c>
      <c r="F15" s="192" t="s">
        <v>8</v>
      </c>
      <c r="G15" s="147">
        <f>IF(ISERROR(SUM(E15/D15)),"",SUM(E15/D15))</f>
        <v>1</v>
      </c>
      <c r="H15" s="148"/>
    </row>
    <row r="16" spans="1:9" s="5" customFormat="1" ht="12.75" customHeight="1" x14ac:dyDescent="0.35">
      <c r="A16" s="99" t="s">
        <v>212</v>
      </c>
      <c r="B16" s="252"/>
      <c r="C16" s="124"/>
      <c r="D16" s="125"/>
      <c r="E16" s="125"/>
      <c r="F16" s="126"/>
      <c r="G16" s="127"/>
      <c r="H16" s="124"/>
    </row>
    <row r="17" spans="1:8" ht="46.5" x14ac:dyDescent="0.35">
      <c r="A17" s="101"/>
      <c r="B17" s="233">
        <v>2.1</v>
      </c>
      <c r="C17" s="111" t="s">
        <v>48</v>
      </c>
      <c r="D17" s="112">
        <v>2</v>
      </c>
      <c r="E17" s="113">
        <v>2</v>
      </c>
      <c r="F17" s="111" t="s">
        <v>52</v>
      </c>
      <c r="G17" s="301"/>
      <c r="H17" s="111"/>
    </row>
    <row r="18" spans="1:8" s="19" customFormat="1" ht="91.5" customHeight="1" x14ac:dyDescent="0.35">
      <c r="A18" s="240"/>
      <c r="B18" s="235">
        <v>2.2000000000000002</v>
      </c>
      <c r="C18" s="114" t="s">
        <v>49</v>
      </c>
      <c r="D18" s="112">
        <v>2</v>
      </c>
      <c r="E18" s="113">
        <v>2</v>
      </c>
      <c r="F18" s="111" t="s">
        <v>53</v>
      </c>
      <c r="G18" s="253" t="s">
        <v>235</v>
      </c>
      <c r="H18" s="111" t="s">
        <v>97</v>
      </c>
    </row>
    <row r="19" spans="1:8" s="19" customFormat="1" ht="115.25" customHeight="1" x14ac:dyDescent="0.35">
      <c r="A19" s="101"/>
      <c r="B19" s="233">
        <v>2.2999999999999998</v>
      </c>
      <c r="C19" s="114" t="s">
        <v>50</v>
      </c>
      <c r="D19" s="112">
        <v>2</v>
      </c>
      <c r="E19" s="113">
        <v>2</v>
      </c>
      <c r="F19" s="114" t="s">
        <v>54</v>
      </c>
      <c r="G19" s="301"/>
      <c r="H19" s="111" t="s">
        <v>98</v>
      </c>
    </row>
    <row r="20" spans="1:8" s="19" customFormat="1" ht="63.65" customHeight="1" x14ac:dyDescent="0.35">
      <c r="A20" s="101"/>
      <c r="B20" s="233">
        <v>2.4</v>
      </c>
      <c r="C20" s="114" t="s">
        <v>51</v>
      </c>
      <c r="D20" s="112">
        <v>2</v>
      </c>
      <c r="E20" s="113">
        <v>2</v>
      </c>
      <c r="F20" s="114" t="s">
        <v>52</v>
      </c>
      <c r="G20" s="303"/>
      <c r="H20" s="111" t="s">
        <v>99</v>
      </c>
    </row>
    <row r="21" spans="1:8" s="11" customFormat="1" ht="43.25" customHeight="1" x14ac:dyDescent="0.35">
      <c r="A21" s="102"/>
      <c r="B21" s="103"/>
      <c r="C21" s="128" t="s">
        <v>25</v>
      </c>
      <c r="D21" s="129">
        <f>SUM(D17:D20)</f>
        <v>8</v>
      </c>
      <c r="E21" s="129">
        <f>SUM(E17:E20)</f>
        <v>8</v>
      </c>
      <c r="F21" s="128" t="s">
        <v>8</v>
      </c>
      <c r="G21" s="130">
        <f>IF(ISERROR(SUM(E21/D21)),"",SUM(E21/D21))</f>
        <v>1</v>
      </c>
      <c r="H21" s="131"/>
    </row>
    <row r="22" spans="1:8" s="5" customFormat="1" ht="12.75" customHeight="1" x14ac:dyDescent="0.35">
      <c r="A22" s="99" t="s">
        <v>55</v>
      </c>
      <c r="B22" s="100"/>
      <c r="C22" s="124"/>
      <c r="D22" s="125"/>
      <c r="E22" s="125"/>
      <c r="F22" s="126"/>
      <c r="G22" s="127"/>
      <c r="H22" s="124"/>
    </row>
    <row r="23" spans="1:8" s="21" customFormat="1" ht="62" x14ac:dyDescent="0.35">
      <c r="A23" s="101"/>
      <c r="B23" s="233">
        <v>3.1</v>
      </c>
      <c r="C23" s="111" t="s">
        <v>56</v>
      </c>
      <c r="D23" s="112">
        <v>2</v>
      </c>
      <c r="E23" s="113">
        <v>2</v>
      </c>
      <c r="F23" s="111" t="s">
        <v>78</v>
      </c>
      <c r="G23" s="111" t="s">
        <v>234</v>
      </c>
      <c r="H23" s="111"/>
    </row>
    <row r="24" spans="1:8" ht="46.5" x14ac:dyDescent="0.35">
      <c r="A24" s="101"/>
      <c r="B24" s="233">
        <v>3.2</v>
      </c>
      <c r="C24" s="111" t="s">
        <v>57</v>
      </c>
      <c r="D24" s="112">
        <v>2</v>
      </c>
      <c r="E24" s="113">
        <v>2</v>
      </c>
      <c r="F24" s="111"/>
      <c r="G24" s="301"/>
      <c r="H24" s="111"/>
    </row>
    <row r="25" spans="1:8" ht="31" x14ac:dyDescent="0.35">
      <c r="A25" s="101"/>
      <c r="B25" s="233">
        <v>3.3</v>
      </c>
      <c r="C25" s="111" t="s">
        <v>58</v>
      </c>
      <c r="D25" s="112">
        <v>2</v>
      </c>
      <c r="E25" s="113">
        <v>2</v>
      </c>
      <c r="F25" s="114" t="s">
        <v>79</v>
      </c>
      <c r="G25" s="111"/>
      <c r="H25" s="111"/>
    </row>
    <row r="26" spans="1:8" ht="31" x14ac:dyDescent="0.35">
      <c r="A26" s="101"/>
      <c r="B26" s="233">
        <v>3.4</v>
      </c>
      <c r="C26" s="111" t="s">
        <v>59</v>
      </c>
      <c r="D26" s="112">
        <v>2</v>
      </c>
      <c r="E26" s="113">
        <v>2</v>
      </c>
      <c r="F26" s="114" t="s">
        <v>80</v>
      </c>
      <c r="G26" s="111"/>
      <c r="H26" s="111" t="s">
        <v>90</v>
      </c>
    </row>
    <row r="27" spans="1:8" ht="44.25" customHeight="1" x14ac:dyDescent="0.35">
      <c r="A27" s="101"/>
      <c r="B27" s="233">
        <v>3.5</v>
      </c>
      <c r="C27" s="111" t="s">
        <v>60</v>
      </c>
      <c r="D27" s="112">
        <v>2</v>
      </c>
      <c r="E27" s="113">
        <v>2</v>
      </c>
      <c r="F27" s="111" t="s">
        <v>81</v>
      </c>
      <c r="G27" s="111"/>
      <c r="H27" s="111"/>
    </row>
    <row r="28" spans="1:8" s="19" customFormat="1" ht="65.25" customHeight="1" x14ac:dyDescent="0.35">
      <c r="A28" s="101"/>
      <c r="B28" s="233">
        <v>3.6</v>
      </c>
      <c r="C28" s="111" t="s">
        <v>61</v>
      </c>
      <c r="D28" s="112">
        <v>2</v>
      </c>
      <c r="E28" s="113">
        <v>2</v>
      </c>
      <c r="F28" s="114" t="s">
        <v>80</v>
      </c>
      <c r="G28" s="111"/>
      <c r="H28" s="111" t="s">
        <v>90</v>
      </c>
    </row>
    <row r="29" spans="1:8" s="19" customFormat="1" ht="65.25" customHeight="1" x14ac:dyDescent="0.35">
      <c r="A29" s="118"/>
      <c r="B29" s="234">
        <v>3.7</v>
      </c>
      <c r="C29" s="196" t="s">
        <v>62</v>
      </c>
      <c r="D29" s="116">
        <v>2</v>
      </c>
      <c r="E29" s="117">
        <v>2</v>
      </c>
      <c r="F29" s="196" t="s">
        <v>82</v>
      </c>
      <c r="G29" s="301"/>
      <c r="H29" s="196" t="s">
        <v>91</v>
      </c>
    </row>
    <row r="30" spans="1:8" s="19" customFormat="1" ht="65.25" customHeight="1" x14ac:dyDescent="0.35">
      <c r="A30" s="240"/>
      <c r="B30" s="235">
        <v>3.8</v>
      </c>
      <c r="C30" s="114" t="s">
        <v>63</v>
      </c>
      <c r="D30" s="112"/>
      <c r="E30" s="113"/>
      <c r="F30" s="111" t="s">
        <v>83</v>
      </c>
      <c r="G30" s="111"/>
      <c r="H30" s="111" t="s">
        <v>92</v>
      </c>
    </row>
    <row r="31" spans="1:8" s="19" customFormat="1" ht="65.25" customHeight="1" x14ac:dyDescent="0.35">
      <c r="A31" s="240"/>
      <c r="B31" s="235">
        <v>3.9</v>
      </c>
      <c r="C31" s="111" t="s">
        <v>64</v>
      </c>
      <c r="D31" s="112">
        <v>2</v>
      </c>
      <c r="E31" s="113">
        <v>2</v>
      </c>
      <c r="F31" s="111" t="s">
        <v>84</v>
      </c>
      <c r="G31" s="301"/>
      <c r="H31" s="111" t="s">
        <v>93</v>
      </c>
    </row>
    <row r="32" spans="1:8" s="19" customFormat="1" ht="65.25" customHeight="1" x14ac:dyDescent="0.35">
      <c r="A32" s="240"/>
      <c r="B32" s="236">
        <v>3.1</v>
      </c>
      <c r="C32" s="111" t="s">
        <v>65</v>
      </c>
      <c r="D32" s="112">
        <v>2</v>
      </c>
      <c r="E32" s="113">
        <v>2</v>
      </c>
      <c r="F32" s="111" t="s">
        <v>85</v>
      </c>
      <c r="G32" s="301"/>
      <c r="H32" s="111" t="s">
        <v>94</v>
      </c>
    </row>
    <row r="33" spans="1:8" s="19" customFormat="1" ht="65.25" customHeight="1" x14ac:dyDescent="0.35">
      <c r="A33" s="240"/>
      <c r="B33" s="235">
        <v>3.11</v>
      </c>
      <c r="C33" s="111" t="s">
        <v>66</v>
      </c>
      <c r="D33" s="112"/>
      <c r="E33" s="113"/>
      <c r="F33" s="111"/>
      <c r="G33" s="111"/>
      <c r="H33" s="111"/>
    </row>
    <row r="34" spans="1:8" s="19" customFormat="1" ht="65.25" customHeight="1" x14ac:dyDescent="0.35">
      <c r="A34" s="240"/>
      <c r="B34" s="235">
        <v>3.12</v>
      </c>
      <c r="C34" s="111" t="s">
        <v>67</v>
      </c>
      <c r="D34" s="112">
        <v>2</v>
      </c>
      <c r="E34" s="113">
        <v>2</v>
      </c>
      <c r="F34" s="111"/>
      <c r="G34" s="301"/>
      <c r="H34" s="111" t="s">
        <v>94</v>
      </c>
    </row>
    <row r="35" spans="1:8" s="19" customFormat="1" ht="65.25" customHeight="1" x14ac:dyDescent="0.35">
      <c r="A35" s="240"/>
      <c r="B35" s="235">
        <v>3.13</v>
      </c>
      <c r="C35" s="111" t="s">
        <v>68</v>
      </c>
      <c r="D35" s="112">
        <v>2</v>
      </c>
      <c r="E35" s="113"/>
      <c r="F35" s="111"/>
      <c r="G35" s="111"/>
      <c r="H35" s="114" t="s">
        <v>95</v>
      </c>
    </row>
    <row r="36" spans="1:8" s="19" customFormat="1" ht="64.75" customHeight="1" x14ac:dyDescent="0.35">
      <c r="A36" s="240"/>
      <c r="B36" s="235">
        <v>3.14</v>
      </c>
      <c r="C36" s="111" t="s">
        <v>69</v>
      </c>
      <c r="D36" s="112">
        <v>2</v>
      </c>
      <c r="E36" s="113">
        <v>2</v>
      </c>
      <c r="F36" s="111"/>
      <c r="G36" s="111"/>
      <c r="H36" s="111"/>
    </row>
    <row r="37" spans="1:8" s="19" customFormat="1" ht="63.65" customHeight="1" x14ac:dyDescent="0.35">
      <c r="A37" s="240"/>
      <c r="B37" s="235">
        <v>3.15</v>
      </c>
      <c r="C37" s="111" t="s">
        <v>70</v>
      </c>
      <c r="D37" s="112">
        <v>2</v>
      </c>
      <c r="E37" s="113">
        <v>2</v>
      </c>
      <c r="F37" s="111" t="s">
        <v>86</v>
      </c>
      <c r="G37" s="301"/>
      <c r="H37" s="111"/>
    </row>
    <row r="38" spans="1:8" s="19" customFormat="1" ht="97.25" customHeight="1" x14ac:dyDescent="0.35">
      <c r="A38" s="240"/>
      <c r="B38" s="235">
        <v>3.16</v>
      </c>
      <c r="C38" s="111" t="s">
        <v>71</v>
      </c>
      <c r="D38" s="112"/>
      <c r="E38" s="113"/>
      <c r="F38" s="111" t="s">
        <v>87</v>
      </c>
      <c r="G38" s="111"/>
      <c r="H38" s="111"/>
    </row>
    <row r="39" spans="1:8" s="19" customFormat="1" ht="65.25" customHeight="1" x14ac:dyDescent="0.35">
      <c r="A39" s="240"/>
      <c r="B39" s="235">
        <v>3.17</v>
      </c>
      <c r="C39" s="111" t="s">
        <v>72</v>
      </c>
      <c r="D39" s="112">
        <v>2</v>
      </c>
      <c r="E39" s="113">
        <v>2</v>
      </c>
      <c r="F39" s="111"/>
      <c r="G39" s="111"/>
      <c r="H39" s="111"/>
    </row>
    <row r="40" spans="1:8" s="19" customFormat="1" ht="39.65" customHeight="1" x14ac:dyDescent="0.35">
      <c r="A40" s="240"/>
      <c r="B40" s="235">
        <v>3.18</v>
      </c>
      <c r="C40" s="111" t="s">
        <v>73</v>
      </c>
      <c r="D40" s="112">
        <v>2</v>
      </c>
      <c r="E40" s="113"/>
      <c r="F40" s="111" t="s">
        <v>88</v>
      </c>
      <c r="G40" s="115"/>
      <c r="H40" s="111"/>
    </row>
    <row r="41" spans="1:8" s="19" customFormat="1" ht="65.25" customHeight="1" x14ac:dyDescent="0.35">
      <c r="A41" s="240"/>
      <c r="B41" s="235">
        <v>3.19</v>
      </c>
      <c r="C41" s="111" t="s">
        <v>74</v>
      </c>
      <c r="D41" s="112">
        <v>2</v>
      </c>
      <c r="E41" s="113"/>
      <c r="F41" s="111" t="s">
        <v>89</v>
      </c>
      <c r="G41" s="111"/>
      <c r="H41" s="111" t="s">
        <v>96</v>
      </c>
    </row>
    <row r="42" spans="1:8" s="19" customFormat="1" ht="65.25" customHeight="1" x14ac:dyDescent="0.35">
      <c r="A42" s="240"/>
      <c r="B42" s="236">
        <v>3.2</v>
      </c>
      <c r="C42" s="111" t="s">
        <v>75</v>
      </c>
      <c r="D42" s="112">
        <v>2</v>
      </c>
      <c r="E42" s="113">
        <v>2</v>
      </c>
      <c r="F42" s="111"/>
      <c r="G42" s="303"/>
      <c r="H42" s="111"/>
    </row>
    <row r="43" spans="1:8" s="19" customFormat="1" ht="45.65" customHeight="1" x14ac:dyDescent="0.35">
      <c r="A43" s="240"/>
      <c r="B43" s="235">
        <v>3.21</v>
      </c>
      <c r="C43" s="111" t="s">
        <v>76</v>
      </c>
      <c r="D43" s="112">
        <v>2</v>
      </c>
      <c r="E43" s="113">
        <v>2</v>
      </c>
      <c r="F43" s="111"/>
      <c r="G43" s="302"/>
      <c r="H43" s="111"/>
    </row>
    <row r="44" spans="1:8" s="19" customFormat="1" ht="46.25" customHeight="1" x14ac:dyDescent="0.35">
      <c r="A44" s="240"/>
      <c r="B44" s="235">
        <v>3.22</v>
      </c>
      <c r="C44" s="111" t="s">
        <v>77</v>
      </c>
      <c r="D44" s="112">
        <v>2</v>
      </c>
      <c r="E44" s="113">
        <v>2</v>
      </c>
      <c r="F44" s="111"/>
      <c r="G44" s="303"/>
      <c r="H44" s="111"/>
    </row>
    <row r="45" spans="1:8" s="5" customFormat="1" ht="12.75" customHeight="1" x14ac:dyDescent="0.35">
      <c r="A45" s="107" t="s">
        <v>213</v>
      </c>
      <c r="B45" s="232"/>
      <c r="C45" s="109"/>
      <c r="D45" s="132"/>
      <c r="E45" s="132"/>
      <c r="F45" s="133"/>
      <c r="G45" s="134"/>
      <c r="H45" s="109"/>
    </row>
    <row r="46" spans="1:8" ht="46.5" x14ac:dyDescent="0.35">
      <c r="A46" s="240"/>
      <c r="B46" s="235">
        <v>3.23</v>
      </c>
      <c r="C46" s="114" t="s">
        <v>202</v>
      </c>
      <c r="D46" s="112">
        <v>2</v>
      </c>
      <c r="E46" s="113">
        <v>2</v>
      </c>
      <c r="F46" s="111" t="s">
        <v>102</v>
      </c>
      <c r="G46" s="301"/>
      <c r="H46" s="111"/>
    </row>
    <row r="47" spans="1:8" s="21" customFormat="1" ht="213.65" customHeight="1" x14ac:dyDescent="0.35">
      <c r="A47" s="240"/>
      <c r="B47" s="235">
        <v>3.24</v>
      </c>
      <c r="C47" s="114" t="s">
        <v>203</v>
      </c>
      <c r="D47" s="112">
        <v>2</v>
      </c>
      <c r="E47" s="113">
        <v>2</v>
      </c>
      <c r="F47" s="111" t="s">
        <v>103</v>
      </c>
      <c r="G47" s="304"/>
      <c r="H47" s="111"/>
    </row>
    <row r="48" spans="1:8" ht="51.65" customHeight="1" x14ac:dyDescent="0.35">
      <c r="A48" s="240"/>
      <c r="B48" s="235">
        <v>3.25</v>
      </c>
      <c r="C48" s="111" t="s">
        <v>100</v>
      </c>
      <c r="D48" s="112">
        <v>2</v>
      </c>
      <c r="E48" s="113">
        <v>2</v>
      </c>
      <c r="F48" s="111"/>
      <c r="G48" s="304"/>
      <c r="H48" s="111"/>
    </row>
    <row r="49" spans="1:249" ht="31" x14ac:dyDescent="0.35">
      <c r="A49" s="240"/>
      <c r="B49" s="235">
        <v>3.26</v>
      </c>
      <c r="C49" s="111" t="s">
        <v>101</v>
      </c>
      <c r="D49" s="112">
        <v>2</v>
      </c>
      <c r="E49" s="113"/>
      <c r="F49" s="111" t="s">
        <v>104</v>
      </c>
      <c r="G49" s="304"/>
      <c r="H49" s="111"/>
    </row>
    <row r="50" spans="1:249" ht="15.5" x14ac:dyDescent="0.35">
      <c r="A50" s="101"/>
      <c r="B50" s="110"/>
      <c r="C50" s="198" t="s">
        <v>214</v>
      </c>
      <c r="D50" s="112"/>
      <c r="E50" s="113"/>
      <c r="F50" s="199" t="s">
        <v>8</v>
      </c>
      <c r="G50" s="135"/>
      <c r="H50" s="111"/>
    </row>
    <row r="51" spans="1:249" s="44" customFormat="1" ht="16.75" customHeight="1" x14ac:dyDescent="0.35">
      <c r="A51" s="182" t="s">
        <v>215</v>
      </c>
      <c r="B51" s="183"/>
      <c r="C51" s="181"/>
      <c r="D51" s="136"/>
      <c r="E51" s="137"/>
      <c r="F51" s="138"/>
      <c r="G51" s="139"/>
      <c r="H51" s="140"/>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c r="EO51" s="43"/>
      <c r="EP51" s="43"/>
      <c r="EQ51" s="43"/>
      <c r="ER51" s="43"/>
      <c r="ES51" s="43"/>
      <c r="ET51" s="43"/>
      <c r="EU51" s="43"/>
      <c r="EV51" s="43"/>
      <c r="EW51" s="43"/>
      <c r="EX51" s="43"/>
      <c r="EY51" s="43"/>
      <c r="EZ51" s="43"/>
      <c r="FA51" s="43"/>
      <c r="FB51" s="43"/>
      <c r="FC51" s="43"/>
      <c r="FD51" s="43"/>
      <c r="FE51" s="43"/>
      <c r="FF51" s="43"/>
      <c r="FG51" s="43"/>
      <c r="FH51" s="43"/>
      <c r="FI51" s="43"/>
      <c r="FJ51" s="43"/>
      <c r="FK51" s="43"/>
      <c r="FL51" s="43"/>
      <c r="FM51" s="43"/>
      <c r="FN51" s="43"/>
      <c r="FO51" s="43"/>
      <c r="FP51" s="43"/>
      <c r="FQ51" s="43"/>
      <c r="FR51" s="43"/>
      <c r="FS51" s="43"/>
      <c r="FT51" s="43"/>
      <c r="FU51" s="43"/>
      <c r="FV51" s="43"/>
      <c r="FW51" s="43"/>
      <c r="FX51" s="43"/>
      <c r="FY51" s="43"/>
      <c r="FZ51" s="43"/>
      <c r="GA51" s="43"/>
      <c r="GB51" s="43"/>
      <c r="GC51" s="43"/>
      <c r="GD51" s="43"/>
      <c r="GE51" s="43"/>
      <c r="GF51" s="43"/>
      <c r="GG51" s="43"/>
      <c r="GH51" s="43"/>
      <c r="GI51" s="43"/>
      <c r="GJ51" s="43"/>
      <c r="GK51" s="43"/>
      <c r="GL51" s="43"/>
      <c r="GM51" s="43"/>
      <c r="GN51" s="43"/>
      <c r="GO51" s="43"/>
      <c r="GP51" s="43"/>
      <c r="GQ51" s="43"/>
      <c r="GR51" s="43"/>
      <c r="GS51" s="43"/>
      <c r="GT51" s="43"/>
      <c r="GU51" s="43"/>
      <c r="GV51" s="43"/>
      <c r="GW51" s="43"/>
      <c r="GX51" s="43"/>
      <c r="GY51" s="43"/>
      <c r="GZ51" s="43"/>
      <c r="HA51" s="43"/>
      <c r="HB51" s="43"/>
      <c r="HC51" s="43"/>
      <c r="HD51" s="43"/>
      <c r="HE51" s="43"/>
      <c r="HF51" s="43"/>
      <c r="HG51" s="43"/>
      <c r="HH51" s="43"/>
      <c r="HI51" s="43"/>
      <c r="HJ51" s="43"/>
      <c r="HK51" s="43"/>
      <c r="HL51" s="43"/>
      <c r="HM51" s="43"/>
      <c r="HN51" s="43"/>
      <c r="HO51" s="43"/>
      <c r="HP51" s="43"/>
      <c r="HQ51" s="43"/>
      <c r="HR51" s="43"/>
      <c r="HS51" s="43"/>
      <c r="HT51" s="43"/>
      <c r="HU51" s="43"/>
      <c r="HV51" s="43"/>
      <c r="HW51" s="43"/>
      <c r="HX51" s="43"/>
      <c r="HY51" s="43"/>
      <c r="HZ51" s="43"/>
      <c r="IA51" s="43"/>
      <c r="IB51" s="43"/>
      <c r="IC51" s="43"/>
      <c r="ID51" s="43"/>
      <c r="IE51" s="43"/>
      <c r="IF51" s="43"/>
      <c r="IG51" s="43"/>
      <c r="IH51" s="43"/>
      <c r="II51" s="43"/>
      <c r="IJ51" s="43"/>
      <c r="IK51" s="43"/>
      <c r="IL51" s="43"/>
      <c r="IM51" s="43"/>
      <c r="IN51" s="43"/>
      <c r="IO51" s="43"/>
    </row>
    <row r="52" spans="1:249" ht="77.5" x14ac:dyDescent="0.35">
      <c r="A52" s="240"/>
      <c r="B52" s="235">
        <v>4.0999999999999996</v>
      </c>
      <c r="C52" s="111" t="s">
        <v>105</v>
      </c>
      <c r="D52" s="112">
        <v>2</v>
      </c>
      <c r="E52" s="113">
        <v>2</v>
      </c>
      <c r="F52" s="111" t="s">
        <v>267</v>
      </c>
      <c r="G52" s="301"/>
      <c r="H52" s="114" t="s">
        <v>143</v>
      </c>
    </row>
    <row r="53" spans="1:249" ht="62" x14ac:dyDescent="0.35">
      <c r="A53" s="240"/>
      <c r="B53" s="235">
        <v>4.2</v>
      </c>
      <c r="C53" s="111" t="s">
        <v>106</v>
      </c>
      <c r="D53" s="112">
        <v>2</v>
      </c>
      <c r="E53" s="113">
        <v>2</v>
      </c>
      <c r="F53" s="111" t="s">
        <v>142</v>
      </c>
      <c r="G53" s="301"/>
      <c r="H53" s="114" t="s">
        <v>144</v>
      </c>
    </row>
    <row r="54" spans="1:249" ht="15.5" x14ac:dyDescent="0.35">
      <c r="A54" s="101"/>
      <c r="B54" s="110"/>
      <c r="C54" s="198" t="s">
        <v>207</v>
      </c>
      <c r="D54" s="112"/>
      <c r="E54" s="113"/>
      <c r="F54" s="197"/>
      <c r="G54" s="248"/>
      <c r="H54" s="114"/>
    </row>
    <row r="55" spans="1:249" ht="15.5" x14ac:dyDescent="0.35">
      <c r="A55" s="180" t="s">
        <v>107</v>
      </c>
      <c r="B55" s="103"/>
      <c r="C55" s="181"/>
      <c r="D55" s="136"/>
      <c r="E55" s="137"/>
      <c r="F55" s="138"/>
      <c r="G55" s="139"/>
      <c r="H55" s="140"/>
    </row>
    <row r="56" spans="1:249" ht="15.5" x14ac:dyDescent="0.35">
      <c r="A56" s="200" t="s">
        <v>108</v>
      </c>
      <c r="B56" s="201"/>
      <c r="C56" s="202"/>
      <c r="D56" s="112"/>
      <c r="E56" s="113"/>
      <c r="F56" s="141"/>
      <c r="G56" s="248"/>
      <c r="H56" s="142"/>
    </row>
    <row r="57" spans="1:249" ht="93" hidden="1" x14ac:dyDescent="0.35">
      <c r="A57" s="101"/>
      <c r="B57" s="110" t="s">
        <v>26</v>
      </c>
      <c r="C57" s="143" t="s">
        <v>15</v>
      </c>
      <c r="D57" s="112">
        <f t="shared" ref="D57" si="0">COUNT(E57)*2</f>
        <v>0</v>
      </c>
      <c r="E57" s="113"/>
      <c r="F57" s="141" t="s">
        <v>14</v>
      </c>
      <c r="G57" s="135" t="s">
        <v>7</v>
      </c>
      <c r="H57" s="142"/>
    </row>
    <row r="58" spans="1:249" ht="93" x14ac:dyDescent="0.35">
      <c r="A58" s="240"/>
      <c r="B58" s="235">
        <v>5.0999999999999996</v>
      </c>
      <c r="C58" s="114" t="s">
        <v>109</v>
      </c>
      <c r="D58" s="112">
        <v>2</v>
      </c>
      <c r="E58" s="113">
        <v>2</v>
      </c>
      <c r="F58" s="111" t="s">
        <v>141</v>
      </c>
      <c r="G58" s="301"/>
      <c r="H58" s="144"/>
    </row>
    <row r="59" spans="1:249" ht="201.5" x14ac:dyDescent="0.35">
      <c r="A59" s="240"/>
      <c r="B59" s="235">
        <v>5.2</v>
      </c>
      <c r="C59" s="114" t="s">
        <v>110</v>
      </c>
      <c r="D59" s="112"/>
      <c r="E59" s="113"/>
      <c r="F59" s="145"/>
      <c r="G59" s="304"/>
      <c r="H59" s="144"/>
    </row>
    <row r="60" spans="1:249" s="11" customFormat="1" ht="24" customHeight="1" x14ac:dyDescent="0.35">
      <c r="A60" s="98"/>
      <c r="B60" s="220"/>
      <c r="C60" s="39" t="s">
        <v>111</v>
      </c>
      <c r="D60" s="146">
        <f>SUM(D57:D59)</f>
        <v>2</v>
      </c>
      <c r="E60" s="146">
        <f>SUM(E58:E59)</f>
        <v>2</v>
      </c>
      <c r="F60" s="39" t="s">
        <v>8</v>
      </c>
      <c r="G60" s="147">
        <f>IF(ISERROR(SUM(E60/D60)),"",SUM(E60/D60))</f>
        <v>1</v>
      </c>
      <c r="H60" s="148"/>
    </row>
    <row r="61" spans="1:249" s="5" customFormat="1" ht="12.75" customHeight="1" x14ac:dyDescent="0.35">
      <c r="A61" s="107" t="s">
        <v>216</v>
      </c>
      <c r="B61" s="108"/>
      <c r="C61" s="109"/>
      <c r="D61" s="132"/>
      <c r="E61" s="132"/>
      <c r="F61" s="133"/>
      <c r="G61" s="134"/>
      <c r="H61" s="109"/>
    </row>
    <row r="62" spans="1:249" s="28" customFormat="1" ht="31.75" customHeight="1" x14ac:dyDescent="0.35">
      <c r="A62" s="104" t="s">
        <v>130</v>
      </c>
      <c r="B62" s="105"/>
      <c r="C62" s="106"/>
      <c r="D62" s="149"/>
      <c r="E62" s="149"/>
      <c r="F62" s="111"/>
      <c r="G62" s="150"/>
      <c r="H62" s="151"/>
    </row>
    <row r="63" spans="1:249" ht="79.75" customHeight="1" x14ac:dyDescent="0.35">
      <c r="A63" s="203"/>
      <c r="B63" s="235">
        <v>6.1</v>
      </c>
      <c r="C63" s="111" t="s">
        <v>204</v>
      </c>
      <c r="D63" s="112">
        <v>2</v>
      </c>
      <c r="E63" s="249">
        <v>2</v>
      </c>
      <c r="F63" s="111" t="s">
        <v>126</v>
      </c>
      <c r="G63" s="305"/>
      <c r="H63" s="152"/>
    </row>
    <row r="64" spans="1:249" ht="46.5" x14ac:dyDescent="0.35">
      <c r="A64" s="203"/>
      <c r="B64" s="235">
        <v>6.2</v>
      </c>
      <c r="C64" s="111" t="s">
        <v>112</v>
      </c>
      <c r="D64" s="112">
        <v>2</v>
      </c>
      <c r="E64" s="249"/>
      <c r="F64" s="111" t="s">
        <v>126</v>
      </c>
      <c r="G64" s="304"/>
      <c r="H64" s="144"/>
    </row>
    <row r="65" spans="1:8" ht="46.5" x14ac:dyDescent="0.35">
      <c r="A65" s="203"/>
      <c r="B65" s="235">
        <v>6.3</v>
      </c>
      <c r="C65" s="111" t="s">
        <v>113</v>
      </c>
      <c r="D65" s="112">
        <v>2</v>
      </c>
      <c r="E65" s="249"/>
      <c r="F65" s="111" t="s">
        <v>126</v>
      </c>
      <c r="G65" s="304"/>
      <c r="H65" s="144"/>
    </row>
    <row r="66" spans="1:8" ht="46.5" x14ac:dyDescent="0.35">
      <c r="A66" s="203"/>
      <c r="B66" s="235">
        <v>6.4</v>
      </c>
      <c r="C66" s="111" t="s">
        <v>114</v>
      </c>
      <c r="D66" s="112">
        <v>2</v>
      </c>
      <c r="E66" s="249"/>
      <c r="F66" s="111" t="s">
        <v>126</v>
      </c>
      <c r="G66" s="304"/>
      <c r="H66" s="144"/>
    </row>
    <row r="67" spans="1:8" ht="31" x14ac:dyDescent="0.35">
      <c r="A67" s="203"/>
      <c r="B67" s="235">
        <v>6.5</v>
      </c>
      <c r="C67" s="111" t="s">
        <v>115</v>
      </c>
      <c r="D67" s="112">
        <v>2</v>
      </c>
      <c r="E67" s="249">
        <v>2</v>
      </c>
      <c r="F67" s="111" t="s">
        <v>127</v>
      </c>
      <c r="G67" s="304"/>
      <c r="H67" s="144"/>
    </row>
    <row r="68" spans="1:8" ht="15.5" x14ac:dyDescent="0.35">
      <c r="A68" s="203"/>
      <c r="B68" s="235">
        <v>6.6</v>
      </c>
      <c r="C68" s="111" t="s">
        <v>116</v>
      </c>
      <c r="D68" s="112">
        <v>2</v>
      </c>
      <c r="E68" s="249">
        <v>2</v>
      </c>
      <c r="F68" s="111" t="s">
        <v>128</v>
      </c>
      <c r="G68" s="304"/>
      <c r="H68" s="144"/>
    </row>
    <row r="69" spans="1:8" ht="15.5" x14ac:dyDescent="0.35">
      <c r="A69" s="203"/>
      <c r="B69" s="235">
        <v>6.7</v>
      </c>
      <c r="C69" s="153" t="s">
        <v>117</v>
      </c>
      <c r="D69" s="112">
        <v>2</v>
      </c>
      <c r="E69" s="249">
        <v>2</v>
      </c>
      <c r="F69" s="111" t="s">
        <v>128</v>
      </c>
      <c r="G69" s="304"/>
      <c r="H69" s="144"/>
    </row>
    <row r="70" spans="1:8" ht="15.5" x14ac:dyDescent="0.35">
      <c r="A70" s="203"/>
      <c r="B70" s="235">
        <v>6.8</v>
      </c>
      <c r="C70" s="153" t="s">
        <v>118</v>
      </c>
      <c r="D70" s="112">
        <v>2</v>
      </c>
      <c r="E70" s="249">
        <v>2</v>
      </c>
      <c r="F70" s="111" t="s">
        <v>128</v>
      </c>
      <c r="G70" s="304"/>
      <c r="H70" s="144"/>
    </row>
    <row r="71" spans="1:8" ht="15.5" x14ac:dyDescent="0.35">
      <c r="A71" s="203"/>
      <c r="B71" s="235">
        <v>6.9</v>
      </c>
      <c r="C71" s="153" t="s">
        <v>119</v>
      </c>
      <c r="D71" s="112">
        <v>2</v>
      </c>
      <c r="E71" s="249">
        <v>2</v>
      </c>
      <c r="F71" s="111" t="s">
        <v>128</v>
      </c>
      <c r="G71" s="304"/>
      <c r="H71" s="144"/>
    </row>
    <row r="72" spans="1:8" ht="62" x14ac:dyDescent="0.35">
      <c r="A72" s="203"/>
      <c r="B72" s="237">
        <v>6.1</v>
      </c>
      <c r="C72" s="153" t="s">
        <v>120</v>
      </c>
      <c r="D72" s="112">
        <v>2</v>
      </c>
      <c r="E72" s="249">
        <v>2</v>
      </c>
      <c r="F72" s="111" t="s">
        <v>129</v>
      </c>
      <c r="G72" s="301"/>
      <c r="H72" s="144"/>
    </row>
    <row r="73" spans="1:8" ht="46.5" x14ac:dyDescent="0.35">
      <c r="A73" s="203"/>
      <c r="B73" s="235">
        <v>6.11</v>
      </c>
      <c r="C73" s="154" t="s">
        <v>121</v>
      </c>
      <c r="D73" s="112">
        <v>2</v>
      </c>
      <c r="E73" s="249">
        <v>2</v>
      </c>
      <c r="F73" s="111" t="s">
        <v>128</v>
      </c>
      <c r="G73" s="304"/>
      <c r="H73" s="144"/>
    </row>
    <row r="74" spans="1:8" ht="31" x14ac:dyDescent="0.35">
      <c r="A74" s="203"/>
      <c r="B74" s="235">
        <v>6.12</v>
      </c>
      <c r="C74" s="153" t="s">
        <v>122</v>
      </c>
      <c r="D74" s="112">
        <v>2</v>
      </c>
      <c r="E74" s="249">
        <v>2</v>
      </c>
      <c r="F74" s="111" t="s">
        <v>128</v>
      </c>
      <c r="G74" s="304"/>
      <c r="H74" s="144"/>
    </row>
    <row r="75" spans="1:8" ht="31" x14ac:dyDescent="0.35">
      <c r="A75" s="203"/>
      <c r="B75" s="235">
        <v>6.13</v>
      </c>
      <c r="C75" s="153" t="s">
        <v>123</v>
      </c>
      <c r="D75" s="112">
        <v>2</v>
      </c>
      <c r="E75" s="249">
        <v>2</v>
      </c>
      <c r="F75" s="111" t="s">
        <v>128</v>
      </c>
      <c r="G75" s="304"/>
      <c r="H75" s="144"/>
    </row>
    <row r="76" spans="1:8" ht="31" x14ac:dyDescent="0.35">
      <c r="A76" s="203"/>
      <c r="B76" s="235">
        <v>6.14</v>
      </c>
      <c r="C76" s="153" t="s">
        <v>124</v>
      </c>
      <c r="D76" s="112">
        <v>2</v>
      </c>
      <c r="E76" s="249">
        <v>2</v>
      </c>
      <c r="F76" s="111"/>
      <c r="G76" s="304"/>
      <c r="H76" s="144"/>
    </row>
    <row r="77" spans="1:8" s="11" customFormat="1" ht="31" x14ac:dyDescent="0.35">
      <c r="A77" s="204"/>
      <c r="B77" s="235">
        <v>6.15</v>
      </c>
      <c r="C77" s="153" t="s">
        <v>125</v>
      </c>
      <c r="D77" s="112">
        <v>2</v>
      </c>
      <c r="E77" s="307">
        <v>2</v>
      </c>
      <c r="F77" s="111" t="s">
        <v>128</v>
      </c>
      <c r="G77" s="306"/>
      <c r="H77" s="157"/>
    </row>
    <row r="78" spans="1:8" s="11" customFormat="1" ht="15.5" x14ac:dyDescent="0.35">
      <c r="A78" s="206"/>
      <c r="B78" s="110"/>
      <c r="C78" s="208" t="s">
        <v>218</v>
      </c>
      <c r="D78" s="129"/>
      <c r="E78" s="129"/>
      <c r="F78" s="198" t="s">
        <v>8</v>
      </c>
      <c r="G78" s="130"/>
      <c r="H78" s="207"/>
    </row>
    <row r="79" spans="1:8" s="29" customFormat="1" ht="12.75" customHeight="1" x14ac:dyDescent="0.35">
      <c r="A79" s="205" t="s">
        <v>217</v>
      </c>
      <c r="B79" s="100"/>
      <c r="C79" s="124"/>
      <c r="D79" s="125"/>
      <c r="E79" s="125"/>
      <c r="F79" s="126"/>
      <c r="G79" s="127"/>
      <c r="H79" s="158"/>
    </row>
    <row r="80" spans="1:8" ht="99" customHeight="1" x14ac:dyDescent="0.35">
      <c r="A80" s="96"/>
      <c r="B80" s="233">
        <v>7.1</v>
      </c>
      <c r="C80" s="114" t="s">
        <v>131</v>
      </c>
      <c r="D80" s="112">
        <v>2</v>
      </c>
      <c r="E80" s="113">
        <v>2</v>
      </c>
      <c r="F80" s="114" t="s">
        <v>135</v>
      </c>
      <c r="G80" s="297"/>
      <c r="H80" s="159" t="s">
        <v>137</v>
      </c>
    </row>
    <row r="81" spans="1:8" ht="187.25" customHeight="1" x14ac:dyDescent="0.35">
      <c r="A81" s="96"/>
      <c r="B81" s="233">
        <v>7.2</v>
      </c>
      <c r="C81" s="114" t="s">
        <v>132</v>
      </c>
      <c r="D81" s="112">
        <v>2</v>
      </c>
      <c r="E81" s="113">
        <v>2</v>
      </c>
      <c r="F81" s="114" t="s">
        <v>136</v>
      </c>
      <c r="G81" s="297"/>
      <c r="H81" s="159" t="s">
        <v>138</v>
      </c>
    </row>
    <row r="82" spans="1:8" ht="107.4" customHeight="1" x14ac:dyDescent="0.35">
      <c r="A82" s="96"/>
      <c r="B82" s="233">
        <v>7.3</v>
      </c>
      <c r="C82" s="114" t="s">
        <v>133</v>
      </c>
      <c r="D82" s="112"/>
      <c r="E82" s="113"/>
      <c r="F82" s="114" t="s">
        <v>135</v>
      </c>
      <c r="G82" s="308"/>
      <c r="H82" s="160" t="s">
        <v>139</v>
      </c>
    </row>
    <row r="83" spans="1:8" ht="46.5" x14ac:dyDescent="0.35">
      <c r="A83" s="96"/>
      <c r="B83" s="238">
        <v>7.4</v>
      </c>
      <c r="C83" s="160" t="s">
        <v>134</v>
      </c>
      <c r="D83" s="112"/>
      <c r="E83" s="113"/>
      <c r="F83" s="160" t="s">
        <v>135</v>
      </c>
      <c r="G83" s="308"/>
      <c r="H83" s="160" t="s">
        <v>140</v>
      </c>
    </row>
    <row r="84" spans="1:8" ht="15.5" x14ac:dyDescent="0.35">
      <c r="A84" s="259"/>
      <c r="B84" s="260"/>
      <c r="C84" s="266" t="s">
        <v>238</v>
      </c>
      <c r="D84" s="262"/>
      <c r="E84" s="263"/>
      <c r="F84" s="261"/>
      <c r="G84" s="264"/>
      <c r="H84" s="261"/>
    </row>
    <row r="85" spans="1:8" ht="15.5" x14ac:dyDescent="0.35">
      <c r="A85" s="204" t="s">
        <v>239</v>
      </c>
      <c r="B85" s="267"/>
      <c r="C85" s="160"/>
      <c r="D85" s="112"/>
      <c r="E85" s="113"/>
      <c r="F85" s="160"/>
      <c r="G85" s="159"/>
      <c r="H85" s="160"/>
    </row>
    <row r="86" spans="1:8" ht="155" x14ac:dyDescent="0.35">
      <c r="A86" s="203"/>
      <c r="B86" s="267">
        <v>8.1</v>
      </c>
      <c r="C86" s="240" t="s">
        <v>240</v>
      </c>
      <c r="D86" s="112">
        <v>2</v>
      </c>
      <c r="E86" s="113">
        <v>2</v>
      </c>
      <c r="F86" s="160"/>
      <c r="G86" s="308"/>
      <c r="H86" s="160"/>
    </row>
    <row r="87" spans="1:8" ht="155" x14ac:dyDescent="0.35">
      <c r="A87" s="203"/>
      <c r="B87" s="267">
        <v>8.1999999999999993</v>
      </c>
      <c r="C87" s="240" t="s">
        <v>241</v>
      </c>
      <c r="D87" s="112">
        <v>2</v>
      </c>
      <c r="E87" s="113">
        <v>2</v>
      </c>
      <c r="F87" s="160"/>
      <c r="G87" s="308"/>
      <c r="H87" s="160"/>
    </row>
    <row r="88" spans="1:8" ht="124" x14ac:dyDescent="0.35">
      <c r="A88" s="203"/>
      <c r="B88" s="267">
        <v>8.3000000000000007</v>
      </c>
      <c r="C88" s="240" t="s">
        <v>242</v>
      </c>
      <c r="D88" s="112">
        <v>2</v>
      </c>
      <c r="E88" s="113">
        <v>2</v>
      </c>
      <c r="F88" s="160"/>
      <c r="G88" s="308"/>
      <c r="H88" s="160"/>
    </row>
    <row r="89" spans="1:8" ht="62" x14ac:dyDescent="0.35">
      <c r="A89" s="203"/>
      <c r="B89" s="267">
        <v>8.4</v>
      </c>
      <c r="C89" s="240" t="s">
        <v>243</v>
      </c>
      <c r="D89" s="112">
        <v>2</v>
      </c>
      <c r="E89" s="113">
        <v>2</v>
      </c>
      <c r="F89" s="160"/>
      <c r="G89" s="308"/>
      <c r="H89" s="160"/>
    </row>
    <row r="90" spans="1:8" ht="93" x14ac:dyDescent="0.35">
      <c r="A90" s="203"/>
      <c r="B90" s="267">
        <v>8.5</v>
      </c>
      <c r="C90" s="159" t="s">
        <v>244</v>
      </c>
      <c r="D90" s="112"/>
      <c r="E90" s="113"/>
      <c r="F90" s="160"/>
      <c r="G90" s="308"/>
      <c r="H90" s="160"/>
    </row>
    <row r="91" spans="1:8" ht="46.5" x14ac:dyDescent="0.35">
      <c r="A91" s="203"/>
      <c r="B91" s="267">
        <v>8.6</v>
      </c>
      <c r="C91" s="240" t="s">
        <v>245</v>
      </c>
      <c r="D91" s="112"/>
      <c r="E91" s="113"/>
      <c r="F91" s="160"/>
      <c r="G91" s="308"/>
      <c r="H91" s="160"/>
    </row>
    <row r="92" spans="1:8" s="11" customFormat="1" ht="35.75" customHeight="1" x14ac:dyDescent="0.35">
      <c r="A92" s="204"/>
      <c r="B92" s="268"/>
      <c r="C92" s="269" t="s">
        <v>246</v>
      </c>
      <c r="D92" s="155">
        <f>SUM(D80:D83)</f>
        <v>4</v>
      </c>
      <c r="E92" s="155">
        <f>SUM(E80:E83)</f>
        <v>4</v>
      </c>
      <c r="F92" s="269" t="s">
        <v>8</v>
      </c>
      <c r="G92" s="156">
        <f>IF(ISERROR(SUM(E92/D92)),"",SUM(E92/D92))</f>
        <v>1</v>
      </c>
      <c r="H92" s="157"/>
    </row>
    <row r="93" spans="1:8" s="11" customFormat="1" ht="35.25" customHeight="1" x14ac:dyDescent="0.35">
      <c r="A93" s="254"/>
      <c r="B93" s="220"/>
      <c r="C93" s="161" t="s">
        <v>27</v>
      </c>
      <c r="D93" s="146"/>
      <c r="E93" s="146"/>
      <c r="F93" s="39"/>
      <c r="G93" s="147"/>
      <c r="H93" s="148"/>
    </row>
    <row r="94" spans="1:8" s="11" customFormat="1" ht="45.75" customHeight="1" x14ac:dyDescent="0.35">
      <c r="A94" s="254"/>
      <c r="B94" s="220"/>
      <c r="C94" s="39" t="s">
        <v>23</v>
      </c>
      <c r="D94" s="405"/>
      <c r="E94" s="405"/>
      <c r="F94" s="405"/>
      <c r="G94" s="405"/>
      <c r="H94" s="405"/>
    </row>
    <row r="95" spans="1:8" s="11" customFormat="1" ht="45.75" customHeight="1" x14ac:dyDescent="0.35">
      <c r="A95" s="254"/>
      <c r="B95" s="220"/>
      <c r="C95" s="39" t="s">
        <v>24</v>
      </c>
      <c r="D95" s="405"/>
      <c r="E95" s="405"/>
      <c r="F95" s="405"/>
      <c r="G95" s="405"/>
      <c r="H95" s="405"/>
    </row>
    <row r="96" spans="1:8" s="11" customFormat="1" ht="45.75" customHeight="1" x14ac:dyDescent="0.35">
      <c r="A96" s="254"/>
      <c r="B96" s="220"/>
      <c r="C96" s="39" t="s">
        <v>205</v>
      </c>
      <c r="D96" s="405"/>
      <c r="E96" s="405"/>
      <c r="F96" s="405"/>
      <c r="G96" s="405"/>
      <c r="H96" s="405"/>
    </row>
    <row r="97" spans="1:8" s="11" customFormat="1" ht="24" customHeight="1" x14ac:dyDescent="0.35">
      <c r="A97" s="98"/>
      <c r="B97" s="220"/>
      <c r="C97" s="39"/>
      <c r="D97" s="406" t="s">
        <v>28</v>
      </c>
      <c r="E97" s="406"/>
      <c r="F97" s="406"/>
      <c r="G97" s="406"/>
      <c r="H97" s="406"/>
    </row>
    <row r="98" spans="1:8" s="11" customFormat="1" ht="31" x14ac:dyDescent="0.35">
      <c r="A98" s="98"/>
      <c r="B98" s="255"/>
      <c r="C98" s="162" t="s">
        <v>11</v>
      </c>
      <c r="D98" s="163" t="s">
        <v>3</v>
      </c>
      <c r="E98" s="163" t="s">
        <v>4</v>
      </c>
      <c r="F98" s="164" t="s">
        <v>9</v>
      </c>
      <c r="G98" s="165"/>
      <c r="H98" s="166"/>
    </row>
    <row r="99" spans="1:8" ht="6.65" customHeight="1" x14ac:dyDescent="0.35">
      <c r="A99" s="174"/>
      <c r="B99" s="256"/>
      <c r="C99" s="167"/>
      <c r="D99" s="168"/>
      <c r="E99" s="168"/>
      <c r="F99" s="169"/>
      <c r="G99" s="165"/>
      <c r="H99" s="166"/>
    </row>
    <row r="100" spans="1:8" ht="28.25" customHeight="1" x14ac:dyDescent="0.35">
      <c r="A100" s="174"/>
      <c r="B100" s="256"/>
      <c r="C100" s="170" t="s">
        <v>236</v>
      </c>
      <c r="D100" s="171">
        <f>D15</f>
        <v>12</v>
      </c>
      <c r="E100" s="171">
        <f>E15</f>
        <v>12</v>
      </c>
      <c r="F100" s="172">
        <f>IF(ISERROR(SUM(E100/D100)),"",SUM(E100/D100))</f>
        <v>1</v>
      </c>
      <c r="G100" s="165"/>
      <c r="H100" s="166"/>
    </row>
    <row r="101" spans="1:8" ht="30.65" customHeight="1" x14ac:dyDescent="0.35">
      <c r="A101" s="174"/>
      <c r="B101" s="210"/>
      <c r="C101" s="170" t="s">
        <v>237</v>
      </c>
      <c r="D101" s="171">
        <f>D21</f>
        <v>8</v>
      </c>
      <c r="E101" s="171">
        <f>E21</f>
        <v>8</v>
      </c>
      <c r="F101" s="172">
        <f t="shared" ref="F101:F103" si="1">IF(ISERROR(SUM(E101/D101)),"",SUM(E101/D101))</f>
        <v>1</v>
      </c>
      <c r="G101" s="165"/>
      <c r="H101" s="174"/>
    </row>
    <row r="102" spans="1:8" ht="17.149999999999999" customHeight="1" x14ac:dyDescent="0.35">
      <c r="A102" s="174"/>
      <c r="B102" s="256"/>
      <c r="C102" s="173" t="s">
        <v>222</v>
      </c>
      <c r="D102" s="171" t="e">
        <f>#REF!</f>
        <v>#REF!</v>
      </c>
      <c r="E102" s="171" t="e">
        <f>#REF!</f>
        <v>#REF!</v>
      </c>
      <c r="F102" s="172" t="str">
        <f t="shared" si="1"/>
        <v/>
      </c>
      <c r="G102" s="165"/>
      <c r="H102" s="174"/>
    </row>
    <row r="103" spans="1:8" ht="23.75" customHeight="1" x14ac:dyDescent="0.35">
      <c r="A103" s="174"/>
      <c r="B103" s="256"/>
      <c r="C103" s="170" t="s">
        <v>219</v>
      </c>
      <c r="D103" s="171">
        <f>D77</f>
        <v>2</v>
      </c>
      <c r="E103" s="171">
        <f>E77</f>
        <v>2</v>
      </c>
      <c r="F103" s="175">
        <f t="shared" si="1"/>
        <v>1</v>
      </c>
      <c r="G103" s="165"/>
      <c r="H103" s="174"/>
    </row>
    <row r="104" spans="1:8" ht="23.75" customHeight="1" x14ac:dyDescent="0.35">
      <c r="A104" s="174"/>
      <c r="B104" s="256"/>
      <c r="C104" s="170" t="s">
        <v>220</v>
      </c>
      <c r="D104" s="171"/>
      <c r="E104" s="171"/>
      <c r="F104" s="175"/>
      <c r="G104" s="165"/>
      <c r="H104" s="174"/>
    </row>
    <row r="105" spans="1:8" ht="23.75" customHeight="1" x14ac:dyDescent="0.35">
      <c r="A105" s="174"/>
      <c r="B105" s="256"/>
      <c r="C105" s="170" t="s">
        <v>221</v>
      </c>
      <c r="D105" s="171"/>
      <c r="E105" s="171"/>
      <c r="F105" s="175"/>
      <c r="G105" s="165"/>
      <c r="H105" s="174"/>
    </row>
    <row r="106" spans="1:8" ht="25.5" customHeight="1" x14ac:dyDescent="0.35">
      <c r="A106" s="174"/>
      <c r="B106" s="256"/>
      <c r="C106" s="170" t="s">
        <v>247</v>
      </c>
      <c r="D106" s="176">
        <f>D92</f>
        <v>4</v>
      </c>
      <c r="E106" s="176">
        <f>E92</f>
        <v>4</v>
      </c>
      <c r="F106" s="172">
        <f>IF(ISERROR(SUM(E106/D106)),"",SUM(E106/D106))</f>
        <v>1</v>
      </c>
      <c r="G106" s="165" t="s">
        <v>7</v>
      </c>
      <c r="H106" s="174"/>
    </row>
    <row r="107" spans="1:8" ht="25.5" customHeight="1" x14ac:dyDescent="0.35">
      <c r="A107" s="174"/>
      <c r="B107" s="256"/>
      <c r="C107" s="170" t="s">
        <v>248</v>
      </c>
      <c r="D107" s="176"/>
      <c r="E107" s="176"/>
      <c r="F107" s="172"/>
      <c r="G107" s="165"/>
      <c r="H107" s="174"/>
    </row>
    <row r="108" spans="1:8" ht="20" customHeight="1" x14ac:dyDescent="0.35">
      <c r="A108" s="174"/>
      <c r="B108" s="256"/>
      <c r="C108" s="177" t="s">
        <v>10</v>
      </c>
      <c r="D108" s="178" t="e">
        <f>SUM(D100, D101, D102,#REF!, D106)</f>
        <v>#REF!</v>
      </c>
      <c r="E108" s="178" t="e">
        <f>SUM(E100, E101, E102,#REF!, E106)</f>
        <v>#REF!</v>
      </c>
      <c r="F108" s="179" t="str">
        <f>IF(ISERROR(SUM(E108/D108)),"",SUM(E108/D108))</f>
        <v/>
      </c>
      <c r="G108" s="165"/>
      <c r="H108" s="174"/>
    </row>
    <row r="109" spans="1:8" ht="15.5" x14ac:dyDescent="0.35">
      <c r="A109" s="174"/>
      <c r="B109" s="256"/>
      <c r="C109" s="174"/>
      <c r="D109" s="185"/>
      <c r="E109" s="185"/>
      <c r="F109" s="257"/>
      <c r="G109" s="258"/>
      <c r="H109" s="166"/>
    </row>
  </sheetData>
  <sheetProtection formatCells="0" formatColumns="0" formatRows="0" insertRows="0" sort="0" autoFilter="0"/>
  <mergeCells count="9">
    <mergeCell ref="D95:H95"/>
    <mergeCell ref="D96:H96"/>
    <mergeCell ref="D97:H97"/>
    <mergeCell ref="H1:H6"/>
    <mergeCell ref="A1:B1"/>
    <mergeCell ref="A2:B2"/>
    <mergeCell ref="A4:B4"/>
    <mergeCell ref="A5:B5"/>
    <mergeCell ref="D94:H94"/>
  </mergeCells>
  <conditionalFormatting sqref="D15:E15 D13:D14 D97 D20 D23:D44">
    <cfRule type="cellIs" dxfId="62" priority="69" stopIfTrue="1" operator="equal">
      <formula>0</formula>
    </cfRule>
  </conditionalFormatting>
  <conditionalFormatting sqref="D60:E60">
    <cfRule type="cellIs" dxfId="61" priority="64" stopIfTrue="1" operator="equal">
      <formula>0</formula>
    </cfRule>
  </conditionalFormatting>
  <conditionalFormatting sqref="D78:E78 E77">
    <cfRule type="cellIs" dxfId="60" priority="63" stopIfTrue="1" operator="equal">
      <formula>0</formula>
    </cfRule>
  </conditionalFormatting>
  <conditionalFormatting sqref="D21:E21">
    <cfRule type="cellIs" dxfId="59" priority="57" stopIfTrue="1" operator="equal">
      <formula>0</formula>
    </cfRule>
  </conditionalFormatting>
  <conditionalFormatting sqref="D92:E93">
    <cfRule type="cellIs" dxfId="58" priority="54" stopIfTrue="1" operator="equal">
      <formula>0</formula>
    </cfRule>
  </conditionalFormatting>
  <conditionalFormatting sqref="D17">
    <cfRule type="cellIs" dxfId="57" priority="26" stopIfTrue="1" operator="equal">
      <formula>0</formula>
    </cfRule>
  </conditionalFormatting>
  <conditionalFormatting sqref="D9:D12">
    <cfRule type="cellIs" dxfId="56" priority="30" stopIfTrue="1" operator="equal">
      <formula>0</formula>
    </cfRule>
  </conditionalFormatting>
  <conditionalFormatting sqref="D46:D55">
    <cfRule type="cellIs" dxfId="55" priority="24" stopIfTrue="1" operator="equal">
      <formula>0</formula>
    </cfRule>
  </conditionalFormatting>
  <conditionalFormatting sqref="D63:D77">
    <cfRule type="cellIs" dxfId="54" priority="23" stopIfTrue="1" operator="equal">
      <formula>0</formula>
    </cfRule>
  </conditionalFormatting>
  <conditionalFormatting sqref="D80:D91">
    <cfRule type="cellIs" dxfId="53" priority="22" stopIfTrue="1" operator="equal">
      <formula>0</formula>
    </cfRule>
  </conditionalFormatting>
  <conditionalFormatting sqref="D18">
    <cfRule type="cellIs" dxfId="52" priority="11" stopIfTrue="1" operator="equal">
      <formula>0</formula>
    </cfRule>
  </conditionalFormatting>
  <conditionalFormatting sqref="D19">
    <cfRule type="cellIs" dxfId="51" priority="10" stopIfTrue="1" operator="equal">
      <formula>0</formula>
    </cfRule>
  </conditionalFormatting>
  <conditionalFormatting sqref="D56:D59">
    <cfRule type="cellIs" dxfId="50" priority="6" stopIfTrue="1" operator="equal">
      <formula>0</formula>
    </cfRule>
  </conditionalFormatting>
  <conditionalFormatting sqref="D94">
    <cfRule type="cellIs" dxfId="49" priority="3" stopIfTrue="1" operator="equal">
      <formula>0</formula>
    </cfRule>
  </conditionalFormatting>
  <conditionalFormatting sqref="D95:D96">
    <cfRule type="cellIs" dxfId="48" priority="1" stopIfTrue="1" operator="equal">
      <formula>0</formula>
    </cfRule>
  </conditionalFormatting>
  <dataValidations count="2">
    <dataValidation type="whole" allowBlank="1" showInputMessage="1" showErrorMessage="1" errorTitle="Enter 0, 1, or 2" error="If N/A, note that in the comments and leave the score boxes blank." sqref="D63:D77 D23:D44 D16:E16 D22:E22 D45:E45 D17:D20 D61:E61 D46:D59 D9:D14 D80:D91">
      <formula1>0</formula1>
      <formula2>2</formula2>
    </dataValidation>
    <dataValidation type="whole" allowBlank="1" showErrorMessage="1" errorTitle="Enter 0, 1, or 2" error="_x000a_If N/A, note this in the comments and leave the score boxes blank." sqref="E80:E91 E63:E76 E46:E59 E23:E44 E9:E14 E17:E20">
      <formula1>0</formula1>
      <formula2>2</formula2>
    </dataValidation>
  </dataValidations>
  <hyperlinks>
    <hyperlink ref="G18" r:id="rId1" display="https://www.nursingcenter.com/ncblog/may-2011/8-rights-of-medication-administration"/>
  </hyperlinks>
  <printOptions horizontalCentered="1"/>
  <pageMargins left="0.2" right="0.2" top="0.75" bottom="0.75" header="0.3" footer="0.3"/>
  <pageSetup scale="63" fitToHeight="0" orientation="landscape" r:id="rId2"/>
  <headerFooter>
    <oddHeader xml:space="preserve">&amp;C&amp;"Arial,Bold"&amp;9Southwest Michigan Behavioral Health ~ Specialized Residential Administrative Site Review  </oddHeader>
    <oddFooter>&amp;R&amp;6Page &amp;P of &amp;N
v5.30.14</oddFooter>
  </headerFooter>
  <rowBreaks count="4" manualBreakCount="4">
    <brk id="15" max="16383" man="1"/>
    <brk id="44" max="16383" man="1"/>
    <brk id="60" max="7" man="1"/>
    <brk id="92" max="7" man="1"/>
  </rowBreak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O109"/>
  <sheetViews>
    <sheetView topLeftCell="A16" zoomScale="96" zoomScaleNormal="96" zoomScaleSheetLayoutView="96" workbookViewId="0">
      <selection activeCell="G1" sqref="G1:G5"/>
    </sheetView>
  </sheetViews>
  <sheetFormatPr defaultColWidth="8.81640625" defaultRowHeight="14.5" x14ac:dyDescent="0.35"/>
  <cols>
    <col min="1" max="1" width="6.453125" style="1" customWidth="1"/>
    <col min="2" max="2" width="16.1796875" style="32" customWidth="1"/>
    <col min="3" max="3" width="49.81640625" style="2" customWidth="1"/>
    <col min="4" max="4" width="9.36328125" style="36" customWidth="1"/>
    <col min="5" max="5" width="7.1796875" style="36" customWidth="1"/>
    <col min="6" max="6" width="35.1796875" style="37" customWidth="1"/>
    <col min="7" max="7" width="34.08984375" style="38" customWidth="1"/>
    <col min="8" max="8" width="39.36328125" style="31" customWidth="1"/>
    <col min="9" max="249" width="9.1796875" style="4" customWidth="1"/>
    <col min="250" max="16384" width="8.81640625" style="3"/>
  </cols>
  <sheetData>
    <row r="1" spans="1:9" s="1" customFormat="1" ht="12.75" customHeight="1" x14ac:dyDescent="0.35">
      <c r="A1" s="408" t="s">
        <v>0</v>
      </c>
      <c r="B1" s="408"/>
      <c r="C1" s="292"/>
      <c r="D1" s="185"/>
      <c r="E1" s="174"/>
      <c r="F1" s="186" t="s">
        <v>2</v>
      </c>
      <c r="G1" s="187"/>
      <c r="H1" s="407" t="s">
        <v>206</v>
      </c>
    </row>
    <row r="2" spans="1:9" s="1" customFormat="1" ht="15.5" x14ac:dyDescent="0.35">
      <c r="A2" s="408" t="s">
        <v>1</v>
      </c>
      <c r="B2" s="408"/>
      <c r="C2" s="188"/>
      <c r="D2" s="189"/>
      <c r="E2" s="190"/>
      <c r="F2" s="186" t="s">
        <v>19</v>
      </c>
      <c r="G2" s="188"/>
      <c r="H2" s="407"/>
    </row>
    <row r="3" spans="1:9" s="1" customFormat="1" ht="15.5" x14ac:dyDescent="0.35">
      <c r="A3" s="186" t="s">
        <v>16</v>
      </c>
      <c r="B3" s="186"/>
      <c r="C3" s="188"/>
      <c r="D3" s="189"/>
      <c r="E3" s="190"/>
      <c r="F3" s="186" t="s">
        <v>17</v>
      </c>
      <c r="G3" s="293"/>
      <c r="H3" s="407"/>
    </row>
    <row r="4" spans="1:9" s="1" customFormat="1" ht="15.5" x14ac:dyDescent="0.35">
      <c r="A4" s="408" t="s">
        <v>20</v>
      </c>
      <c r="B4" s="408"/>
      <c r="C4" s="184"/>
      <c r="D4" s="185"/>
      <c r="E4" s="190"/>
      <c r="F4" s="186" t="s">
        <v>18</v>
      </c>
      <c r="G4" s="184"/>
      <c r="H4" s="407"/>
    </row>
    <row r="5" spans="1:9" s="1" customFormat="1" ht="15.5" x14ac:dyDescent="0.35">
      <c r="A5" s="408" t="s">
        <v>22</v>
      </c>
      <c r="B5" s="408"/>
      <c r="C5" s="184"/>
      <c r="D5" s="185"/>
      <c r="E5" s="190"/>
      <c r="F5" s="186" t="s">
        <v>21</v>
      </c>
      <c r="G5" s="188"/>
      <c r="H5" s="407"/>
    </row>
    <row r="6" spans="1:9" s="1" customFormat="1" ht="33.65" customHeight="1" x14ac:dyDescent="0.35">
      <c r="A6" s="174"/>
      <c r="B6" s="191"/>
      <c r="C6" s="174"/>
      <c r="D6" s="185"/>
      <c r="E6" s="190"/>
      <c r="F6" s="190"/>
      <c r="G6" s="190"/>
      <c r="H6" s="407"/>
    </row>
    <row r="7" spans="1:9" ht="25.5" customHeight="1" x14ac:dyDescent="0.35">
      <c r="A7" s="209"/>
      <c r="B7" s="210"/>
      <c r="C7" s="211"/>
      <c r="D7" s="212" t="s">
        <v>208</v>
      </c>
      <c r="E7" s="212" t="s">
        <v>4</v>
      </c>
      <c r="F7" s="213" t="s">
        <v>5</v>
      </c>
      <c r="G7" s="214" t="s">
        <v>227</v>
      </c>
      <c r="H7" s="214" t="s">
        <v>42</v>
      </c>
      <c r="I7" s="3"/>
    </row>
    <row r="8" spans="1:9" s="5" customFormat="1" ht="14.75" customHeight="1" x14ac:dyDescent="0.35">
      <c r="A8" s="215" t="s">
        <v>13</v>
      </c>
      <c r="B8" s="215"/>
      <c r="C8" s="215"/>
      <c r="D8" s="216"/>
      <c r="E8" s="217"/>
      <c r="F8" s="218"/>
      <c r="G8" s="183"/>
      <c r="H8" s="215"/>
    </row>
    <row r="9" spans="1:9" ht="99" customHeight="1" x14ac:dyDescent="0.35">
      <c r="A9" s="203"/>
      <c r="B9" s="221">
        <v>1.1000000000000001</v>
      </c>
      <c r="C9" s="114" t="s">
        <v>145</v>
      </c>
      <c r="D9" s="112">
        <v>2</v>
      </c>
      <c r="E9" s="113">
        <v>2</v>
      </c>
      <c r="F9" s="114" t="s">
        <v>160</v>
      </c>
      <c r="G9" s="309"/>
      <c r="H9" s="114"/>
    </row>
    <row r="10" spans="1:9" s="4" customFormat="1" ht="32.4" customHeight="1" x14ac:dyDescent="0.35">
      <c r="A10" s="203"/>
      <c r="B10" s="221">
        <v>1.2</v>
      </c>
      <c r="C10" s="114" t="s">
        <v>146</v>
      </c>
      <c r="D10" s="112"/>
      <c r="E10" s="113"/>
      <c r="F10" s="219"/>
      <c r="G10" s="42" t="s">
        <v>276</v>
      </c>
      <c r="H10" s="114"/>
    </row>
    <row r="11" spans="1:9" s="4" customFormat="1" ht="37.25" customHeight="1" x14ac:dyDescent="0.35">
      <c r="A11" s="203"/>
      <c r="B11" s="221">
        <v>1.3</v>
      </c>
      <c r="C11" s="114" t="s">
        <v>201</v>
      </c>
      <c r="D11" s="112"/>
      <c r="E11" s="113"/>
      <c r="F11" s="219"/>
      <c r="G11" s="42" t="s">
        <v>276</v>
      </c>
      <c r="H11" s="114"/>
    </row>
    <row r="12" spans="1:9" s="4" customFormat="1" ht="86.4" customHeight="1" x14ac:dyDescent="0.35">
      <c r="A12" s="203"/>
      <c r="B12" s="221">
        <v>1.4</v>
      </c>
      <c r="C12" s="114" t="s">
        <v>147</v>
      </c>
      <c r="D12" s="112"/>
      <c r="E12" s="113"/>
      <c r="F12" s="114" t="s">
        <v>161</v>
      </c>
      <c r="G12" s="42" t="s">
        <v>277</v>
      </c>
      <c r="H12" s="114"/>
    </row>
    <row r="13" spans="1:9" s="4" customFormat="1" ht="37.75" customHeight="1" x14ac:dyDescent="0.35">
      <c r="A13" s="203"/>
      <c r="B13" s="221">
        <v>1.5</v>
      </c>
      <c r="C13" s="114" t="s">
        <v>148</v>
      </c>
      <c r="D13" s="112">
        <v>2</v>
      </c>
      <c r="E13" s="113">
        <v>2</v>
      </c>
      <c r="F13" s="219" t="s">
        <v>162</v>
      </c>
      <c r="G13" s="42" t="s">
        <v>172</v>
      </c>
      <c r="H13" s="114"/>
    </row>
    <row r="14" spans="1:9" s="4" customFormat="1" ht="67.75" customHeight="1" x14ac:dyDescent="0.35">
      <c r="A14" s="203"/>
      <c r="B14" s="221">
        <v>1.6</v>
      </c>
      <c r="C14" s="114" t="s">
        <v>149</v>
      </c>
      <c r="D14" s="112">
        <v>2</v>
      </c>
      <c r="E14" s="113">
        <v>2</v>
      </c>
      <c r="F14" s="219" t="s">
        <v>163</v>
      </c>
      <c r="G14" s="42" t="s">
        <v>173</v>
      </c>
      <c r="H14" s="114"/>
    </row>
    <row r="15" spans="1:9" s="4" customFormat="1" ht="81.650000000000006" customHeight="1" x14ac:dyDescent="0.35">
      <c r="A15" s="203"/>
      <c r="B15" s="221"/>
      <c r="C15" s="265" t="s">
        <v>256</v>
      </c>
      <c r="D15" s="112"/>
      <c r="E15" s="113"/>
      <c r="F15" s="270" t="s">
        <v>257</v>
      </c>
      <c r="G15" s="42"/>
      <c r="H15" s="114"/>
    </row>
    <row r="16" spans="1:9" s="4" customFormat="1" ht="88.75" customHeight="1" x14ac:dyDescent="0.35">
      <c r="A16" s="203"/>
      <c r="B16" s="221">
        <v>1.7</v>
      </c>
      <c r="C16" s="114" t="s">
        <v>150</v>
      </c>
      <c r="D16" s="112">
        <v>2</v>
      </c>
      <c r="E16" s="113">
        <v>2</v>
      </c>
      <c r="F16" s="219" t="s">
        <v>164</v>
      </c>
      <c r="G16" s="42" t="s">
        <v>174</v>
      </c>
      <c r="H16" s="114"/>
    </row>
    <row r="17" spans="1:8" s="4" customFormat="1" ht="52.5" customHeight="1" x14ac:dyDescent="0.35">
      <c r="A17" s="203"/>
      <c r="B17" s="221">
        <v>1.8</v>
      </c>
      <c r="C17" s="114" t="s">
        <v>151</v>
      </c>
      <c r="D17" s="112"/>
      <c r="E17" s="113"/>
      <c r="F17" s="219" t="s">
        <v>165</v>
      </c>
      <c r="G17" s="42" t="s">
        <v>175</v>
      </c>
      <c r="H17" s="114"/>
    </row>
    <row r="18" spans="1:8" s="4" customFormat="1" ht="66" customHeight="1" x14ac:dyDescent="0.35">
      <c r="A18" s="203"/>
      <c r="B18" s="221">
        <v>1.9</v>
      </c>
      <c r="C18" s="114" t="s">
        <v>152</v>
      </c>
      <c r="D18" s="112"/>
      <c r="E18" s="113"/>
      <c r="F18" s="219" t="s">
        <v>166</v>
      </c>
      <c r="G18" s="42" t="s">
        <v>269</v>
      </c>
      <c r="H18" s="114"/>
    </row>
    <row r="19" spans="1:8" s="4" customFormat="1" ht="30.65" customHeight="1" x14ac:dyDescent="0.35">
      <c r="A19" s="203"/>
      <c r="B19" s="222">
        <v>1.1000000000000001</v>
      </c>
      <c r="C19" s="114" t="s">
        <v>153</v>
      </c>
      <c r="D19" s="112"/>
      <c r="E19" s="113"/>
      <c r="F19" s="219" t="s">
        <v>167</v>
      </c>
      <c r="G19" s="42" t="s">
        <v>270</v>
      </c>
      <c r="H19" s="114"/>
    </row>
    <row r="20" spans="1:8" s="4" customFormat="1" ht="38.4" customHeight="1" x14ac:dyDescent="0.35">
      <c r="A20" s="226"/>
      <c r="B20" s="227">
        <v>1.1100000000000001</v>
      </c>
      <c r="C20" s="228" t="s">
        <v>154</v>
      </c>
      <c r="D20" s="229"/>
      <c r="E20" s="230"/>
      <c r="F20" s="231" t="s">
        <v>168</v>
      </c>
      <c r="G20" s="42" t="s">
        <v>271</v>
      </c>
      <c r="H20" s="228"/>
    </row>
    <row r="21" spans="1:8" s="4" customFormat="1" ht="25.25" customHeight="1" x14ac:dyDescent="0.35">
      <c r="A21" s="203"/>
      <c r="B21" s="221">
        <v>1.1200000000000001</v>
      </c>
      <c r="C21" s="114" t="s">
        <v>155</v>
      </c>
      <c r="D21" s="116"/>
      <c r="E21" s="117"/>
      <c r="F21" s="219" t="s">
        <v>169</v>
      </c>
      <c r="G21" s="42" t="s">
        <v>272</v>
      </c>
      <c r="H21" s="114"/>
    </row>
    <row r="22" spans="1:8" s="4" customFormat="1" ht="40.75" customHeight="1" x14ac:dyDescent="0.35">
      <c r="A22" s="203"/>
      <c r="B22" s="221">
        <v>1.1299999999999999</v>
      </c>
      <c r="C22" s="114" t="s">
        <v>156</v>
      </c>
      <c r="D22" s="116"/>
      <c r="E22" s="117"/>
      <c r="F22" s="114" t="s">
        <v>200</v>
      </c>
      <c r="G22" s="42" t="s">
        <v>273</v>
      </c>
      <c r="H22" s="114"/>
    </row>
    <row r="23" spans="1:8" s="4" customFormat="1" ht="22.25" customHeight="1" x14ac:dyDescent="0.35">
      <c r="A23" s="203"/>
      <c r="B23" s="221">
        <v>1.1399999999999999</v>
      </c>
      <c r="C23" s="114" t="s">
        <v>157</v>
      </c>
      <c r="D23" s="116"/>
      <c r="E23" s="117"/>
      <c r="F23" s="219" t="s">
        <v>170</v>
      </c>
      <c r="G23" s="309"/>
      <c r="H23" s="114"/>
    </row>
    <row r="24" spans="1:8" s="4" customFormat="1" ht="49.25" customHeight="1" x14ac:dyDescent="0.35">
      <c r="A24" s="203"/>
      <c r="B24" s="221">
        <v>1.1499999999999999</v>
      </c>
      <c r="C24" s="114" t="s">
        <v>158</v>
      </c>
      <c r="D24" s="116"/>
      <c r="E24" s="117"/>
      <c r="F24" s="219" t="s">
        <v>171</v>
      </c>
      <c r="G24" s="42" t="s">
        <v>274</v>
      </c>
      <c r="H24" s="114"/>
    </row>
    <row r="25" spans="1:8" s="4" customFormat="1" ht="66" customHeight="1" x14ac:dyDescent="0.35">
      <c r="A25" s="203"/>
      <c r="B25" s="221">
        <v>1.1599999999999999</v>
      </c>
      <c r="C25" s="114" t="s">
        <v>159</v>
      </c>
      <c r="D25" s="116"/>
      <c r="E25" s="117"/>
      <c r="F25" s="219"/>
      <c r="G25" s="42" t="s">
        <v>275</v>
      </c>
      <c r="H25" s="114"/>
    </row>
    <row r="26" spans="1:8" s="11" customFormat="1" ht="40.75" customHeight="1" x14ac:dyDescent="0.35">
      <c r="A26" s="98"/>
      <c r="B26" s="220"/>
      <c r="C26" s="119" t="s">
        <v>12</v>
      </c>
      <c r="D26" s="120">
        <f>SUM(D9:D25)</f>
        <v>8</v>
      </c>
      <c r="E26" s="120">
        <f>SUM(E9:E18)</f>
        <v>8</v>
      </c>
      <c r="F26" s="121" t="s">
        <v>8</v>
      </c>
      <c r="G26" s="122">
        <f>IF(ISERROR(SUM(E26/D26)),"",SUM(E26/D26))</f>
        <v>1</v>
      </c>
      <c r="H26" s="123"/>
    </row>
    <row r="27" spans="1:8" s="5" customFormat="1" ht="12.75" customHeight="1" x14ac:dyDescent="0.35">
      <c r="A27" s="22"/>
      <c r="B27" s="23"/>
      <c r="C27" s="24"/>
      <c r="D27" s="25"/>
      <c r="E27" s="25"/>
      <c r="F27" s="26"/>
      <c r="G27" s="27"/>
      <c r="H27" s="24"/>
    </row>
    <row r="28" spans="1:8" s="4" customFormat="1" x14ac:dyDescent="0.35">
      <c r="A28" s="50"/>
      <c r="B28" s="51"/>
      <c r="C28" s="52"/>
      <c r="D28" s="45"/>
      <c r="E28" s="53"/>
      <c r="F28" s="52"/>
      <c r="G28" s="54"/>
      <c r="H28" s="52"/>
    </row>
    <row r="29" spans="1:8" s="19" customFormat="1" ht="91.5" customHeight="1" x14ac:dyDescent="0.35">
      <c r="A29" s="50"/>
      <c r="B29" s="51"/>
      <c r="C29" s="49"/>
      <c r="D29" s="45"/>
      <c r="E29" s="53"/>
      <c r="F29" s="52"/>
      <c r="G29" s="54"/>
      <c r="H29" s="52"/>
    </row>
    <row r="30" spans="1:8" s="19" customFormat="1" ht="39" customHeight="1" x14ac:dyDescent="0.35">
      <c r="A30" s="50"/>
      <c r="B30" s="51"/>
      <c r="C30" s="49"/>
      <c r="D30" s="45"/>
      <c r="E30" s="53"/>
      <c r="F30" s="49"/>
      <c r="G30" s="54"/>
      <c r="H30" s="52"/>
    </row>
    <row r="31" spans="1:8" s="19" customFormat="1" x14ac:dyDescent="0.35">
      <c r="A31" s="50"/>
      <c r="B31" s="51"/>
      <c r="C31" s="49"/>
      <c r="D31" s="45"/>
      <c r="E31" s="53"/>
      <c r="F31" s="49"/>
      <c r="G31" s="54"/>
      <c r="H31" s="52"/>
    </row>
    <row r="32" spans="1:8" s="11" customFormat="1" ht="24" customHeight="1" x14ac:dyDescent="0.35">
      <c r="A32" s="55"/>
      <c r="B32" s="56"/>
      <c r="C32" s="57"/>
      <c r="D32" s="58"/>
      <c r="E32" s="58"/>
      <c r="F32" s="57"/>
      <c r="G32" s="59"/>
      <c r="H32" s="60"/>
    </row>
    <row r="33" spans="1:8" s="5" customFormat="1" ht="12.75" customHeight="1" x14ac:dyDescent="0.35">
      <c r="A33" s="61"/>
      <c r="B33" s="62"/>
      <c r="C33" s="63"/>
      <c r="D33" s="64"/>
      <c r="E33" s="64"/>
      <c r="F33" s="65"/>
      <c r="G33" s="66"/>
      <c r="H33" s="63"/>
    </row>
    <row r="34" spans="1:8" s="21" customFormat="1" x14ac:dyDescent="0.35">
      <c r="A34" s="50"/>
      <c r="B34" s="51"/>
      <c r="C34" s="52"/>
      <c r="D34" s="45"/>
      <c r="E34" s="53"/>
      <c r="F34" s="52"/>
      <c r="G34" s="54"/>
      <c r="H34" s="52"/>
    </row>
    <row r="35" spans="1:8" s="4" customFormat="1" x14ac:dyDescent="0.35">
      <c r="A35" s="50"/>
      <c r="B35" s="51"/>
      <c r="C35" s="52"/>
      <c r="D35" s="45"/>
      <c r="E35" s="53"/>
      <c r="F35" s="52"/>
      <c r="G35" s="54"/>
      <c r="H35" s="52"/>
    </row>
    <row r="36" spans="1:8" s="4" customFormat="1" x14ac:dyDescent="0.35">
      <c r="A36" s="50"/>
      <c r="B36" s="51"/>
      <c r="C36" s="52"/>
      <c r="D36" s="45"/>
      <c r="E36" s="53"/>
      <c r="F36" s="49"/>
      <c r="G36" s="54"/>
      <c r="H36" s="52"/>
    </row>
    <row r="37" spans="1:8" s="4" customFormat="1" x14ac:dyDescent="0.35">
      <c r="A37" s="50"/>
      <c r="B37" s="51"/>
      <c r="C37" s="52"/>
      <c r="D37" s="45"/>
      <c r="E37" s="53"/>
      <c r="F37" s="49"/>
      <c r="G37" s="54"/>
      <c r="H37" s="52"/>
    </row>
    <row r="38" spans="1:8" s="4" customFormat="1" ht="44.25" customHeight="1" x14ac:dyDescent="0.35">
      <c r="A38" s="50"/>
      <c r="B38" s="51"/>
      <c r="C38" s="52"/>
      <c r="D38" s="45"/>
      <c r="E38" s="53"/>
      <c r="F38" s="52"/>
      <c r="G38" s="54"/>
      <c r="H38" s="52"/>
    </row>
    <row r="39" spans="1:8" s="19" customFormat="1" ht="65.25" customHeight="1" x14ac:dyDescent="0.35">
      <c r="A39" s="50"/>
      <c r="B39" s="51"/>
      <c r="C39" s="52"/>
      <c r="D39" s="45"/>
      <c r="E39" s="53"/>
      <c r="F39" s="49"/>
      <c r="G39" s="54"/>
      <c r="H39" s="52"/>
    </row>
    <row r="40" spans="1:8" s="19" customFormat="1" ht="65.25" customHeight="1" x14ac:dyDescent="0.35">
      <c r="A40" s="50"/>
      <c r="B40" s="51"/>
      <c r="C40" s="52"/>
      <c r="D40" s="45"/>
      <c r="E40" s="53"/>
      <c r="F40" s="52"/>
      <c r="G40" s="54"/>
      <c r="H40" s="52"/>
    </row>
    <row r="41" spans="1:8" s="19" customFormat="1" ht="65.25" customHeight="1" x14ac:dyDescent="0.35">
      <c r="A41" s="50"/>
      <c r="B41" s="51"/>
      <c r="C41" s="49"/>
      <c r="D41" s="45"/>
      <c r="E41" s="53"/>
      <c r="F41" s="52"/>
      <c r="G41" s="54"/>
      <c r="H41" s="52"/>
    </row>
    <row r="42" spans="1:8" s="19" customFormat="1" ht="65.25" customHeight="1" x14ac:dyDescent="0.35">
      <c r="A42" s="50"/>
      <c r="B42" s="51"/>
      <c r="C42" s="52"/>
      <c r="D42" s="45"/>
      <c r="E42" s="53"/>
      <c r="F42" s="52"/>
      <c r="G42" s="54"/>
      <c r="H42" s="52"/>
    </row>
    <row r="43" spans="1:8" s="19" customFormat="1" ht="65.25" customHeight="1" x14ac:dyDescent="0.35">
      <c r="A43" s="50"/>
      <c r="B43" s="51"/>
      <c r="C43" s="52"/>
      <c r="D43" s="45"/>
      <c r="E43" s="53"/>
      <c r="F43" s="52"/>
      <c r="G43" s="54"/>
      <c r="H43" s="52"/>
    </row>
    <row r="44" spans="1:8" s="19" customFormat="1" ht="65.25" customHeight="1" x14ac:dyDescent="0.35">
      <c r="A44" s="50"/>
      <c r="B44" s="51"/>
      <c r="C44" s="52"/>
      <c r="D44" s="45"/>
      <c r="E44" s="53"/>
      <c r="F44" s="52"/>
      <c r="G44" s="54"/>
      <c r="H44" s="52"/>
    </row>
    <row r="45" spans="1:8" s="19" customFormat="1" ht="65.25" customHeight="1" x14ac:dyDescent="0.35">
      <c r="A45" s="50"/>
      <c r="B45" s="51"/>
      <c r="C45" s="52"/>
      <c r="D45" s="45"/>
      <c r="E45" s="53"/>
      <c r="F45" s="52"/>
      <c r="G45" s="54"/>
      <c r="H45" s="52"/>
    </row>
    <row r="46" spans="1:8" s="19" customFormat="1" ht="65.25" customHeight="1" x14ac:dyDescent="0.35">
      <c r="A46" s="50"/>
      <c r="B46" s="51"/>
      <c r="C46" s="52"/>
      <c r="D46" s="45"/>
      <c r="E46" s="53"/>
      <c r="F46" s="52"/>
      <c r="G46" s="54"/>
      <c r="H46" s="49"/>
    </row>
    <row r="47" spans="1:8" s="19" customFormat="1" ht="65.25" customHeight="1" x14ac:dyDescent="0.35">
      <c r="A47" s="50"/>
      <c r="B47" s="51"/>
      <c r="C47" s="52"/>
      <c r="D47" s="45"/>
      <c r="E47" s="53"/>
      <c r="F47" s="52"/>
      <c r="G47" s="54"/>
      <c r="H47" s="52"/>
    </row>
    <row r="48" spans="1:8" s="19" customFormat="1" ht="65.25" customHeight="1" x14ac:dyDescent="0.35">
      <c r="A48" s="50"/>
      <c r="B48" s="51"/>
      <c r="C48" s="52"/>
      <c r="D48" s="45"/>
      <c r="E48" s="53"/>
      <c r="F48" s="52"/>
      <c r="G48" s="54"/>
      <c r="H48" s="52"/>
    </row>
    <row r="49" spans="1:249" s="19" customFormat="1" ht="65.25" customHeight="1" x14ac:dyDescent="0.35">
      <c r="A49" s="50"/>
      <c r="B49" s="51"/>
      <c r="C49" s="52"/>
      <c r="D49" s="45"/>
      <c r="E49" s="53"/>
      <c r="F49" s="52"/>
      <c r="G49" s="54"/>
      <c r="H49" s="52"/>
    </row>
    <row r="50" spans="1:249" s="19" customFormat="1" ht="65.25" customHeight="1" x14ac:dyDescent="0.35">
      <c r="A50" s="50"/>
      <c r="B50" s="51"/>
      <c r="C50" s="52"/>
      <c r="D50" s="45"/>
      <c r="E50" s="53"/>
      <c r="F50" s="52"/>
      <c r="G50" s="54"/>
      <c r="H50" s="52"/>
    </row>
    <row r="51" spans="1:249" s="19" customFormat="1" ht="65.25" customHeight="1" x14ac:dyDescent="0.35">
      <c r="A51" s="50"/>
      <c r="B51" s="51"/>
      <c r="C51" s="52"/>
      <c r="D51" s="45"/>
      <c r="E51" s="53"/>
      <c r="F51" s="52"/>
      <c r="G51" s="54"/>
      <c r="H51" s="52"/>
    </row>
    <row r="52" spans="1:249" s="19" customFormat="1" ht="65.25" customHeight="1" x14ac:dyDescent="0.35">
      <c r="A52" s="50"/>
      <c r="B52" s="51"/>
      <c r="C52" s="52"/>
      <c r="D52" s="45"/>
      <c r="E52" s="53"/>
      <c r="F52" s="52"/>
      <c r="G52" s="54"/>
      <c r="H52" s="52"/>
    </row>
    <row r="53" spans="1:249" s="19" customFormat="1" ht="65.25" customHeight="1" x14ac:dyDescent="0.35">
      <c r="A53" s="50"/>
      <c r="B53" s="51"/>
      <c r="C53" s="52"/>
      <c r="D53" s="45"/>
      <c r="E53" s="53"/>
      <c r="F53" s="52"/>
      <c r="G53" s="54"/>
      <c r="H53" s="52"/>
    </row>
    <row r="54" spans="1:249" s="19" customFormat="1" ht="65.25" customHeight="1" x14ac:dyDescent="0.35">
      <c r="A54" s="50"/>
      <c r="B54" s="51"/>
      <c r="C54" s="52"/>
      <c r="D54" s="45"/>
      <c r="E54" s="53"/>
      <c r="F54" s="52"/>
      <c r="G54" s="54"/>
      <c r="H54" s="52"/>
    </row>
    <row r="55" spans="1:249" s="19" customFormat="1" ht="65.25" customHeight="1" x14ac:dyDescent="0.35">
      <c r="A55" s="50"/>
      <c r="B55" s="51"/>
      <c r="C55" s="52"/>
      <c r="D55" s="45"/>
      <c r="E55" s="53"/>
      <c r="F55" s="52"/>
      <c r="G55" s="54"/>
      <c r="H55" s="52"/>
    </row>
    <row r="56" spans="1:249" s="11" customFormat="1" ht="24" customHeight="1" x14ac:dyDescent="0.35">
      <c r="A56" s="55"/>
      <c r="B56" s="56"/>
      <c r="C56" s="57"/>
      <c r="D56" s="58"/>
      <c r="E56" s="58"/>
      <c r="F56" s="57"/>
      <c r="G56" s="59"/>
      <c r="H56" s="60"/>
    </row>
    <row r="57" spans="1:249" s="5" customFormat="1" ht="12.75" customHeight="1" x14ac:dyDescent="0.35">
      <c r="A57" s="61"/>
      <c r="B57" s="62"/>
      <c r="C57" s="63"/>
      <c r="D57" s="64"/>
      <c r="E57" s="64"/>
      <c r="F57" s="65"/>
      <c r="G57" s="66"/>
      <c r="H57" s="63"/>
    </row>
    <row r="58" spans="1:249" s="4" customFormat="1" x14ac:dyDescent="0.35">
      <c r="A58" s="50"/>
      <c r="B58" s="67"/>
      <c r="C58" s="49"/>
      <c r="D58" s="45"/>
      <c r="E58" s="53"/>
      <c r="F58" s="52"/>
      <c r="G58" s="68"/>
      <c r="H58" s="52"/>
    </row>
    <row r="59" spans="1:249" s="21" customFormat="1" x14ac:dyDescent="0.35">
      <c r="A59" s="50"/>
      <c r="B59" s="67"/>
      <c r="C59" s="49"/>
      <c r="D59" s="45"/>
      <c r="E59" s="53"/>
      <c r="F59" s="52"/>
      <c r="G59" s="68"/>
      <c r="H59" s="52"/>
    </row>
    <row r="60" spans="1:249" x14ac:dyDescent="0.35">
      <c r="A60" s="50"/>
      <c r="B60" s="67"/>
      <c r="C60" s="52"/>
      <c r="D60" s="45"/>
      <c r="E60" s="53"/>
      <c r="F60" s="52"/>
      <c r="G60" s="68"/>
      <c r="H60" s="52"/>
    </row>
    <row r="61" spans="1:249" x14ac:dyDescent="0.35">
      <c r="A61" s="50"/>
      <c r="B61" s="67"/>
      <c r="C61" s="52"/>
      <c r="D61" s="45"/>
      <c r="E61" s="53"/>
      <c r="F61" s="52"/>
      <c r="G61" s="68"/>
      <c r="H61" s="52"/>
    </row>
    <row r="62" spans="1:249" s="44" customFormat="1" ht="16.75" customHeight="1" x14ac:dyDescent="0.35">
      <c r="A62" s="69"/>
      <c r="B62" s="67"/>
      <c r="C62" s="70"/>
      <c r="D62" s="45"/>
      <c r="E62" s="53"/>
      <c r="F62" s="71"/>
      <c r="G62" s="68"/>
      <c r="H62" s="46"/>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c r="HB62" s="43"/>
      <c r="HC62" s="43"/>
      <c r="HD62" s="43"/>
      <c r="HE62" s="43"/>
      <c r="HF62" s="43"/>
      <c r="HG62" s="43"/>
      <c r="HH62" s="43"/>
      <c r="HI62" s="43"/>
      <c r="HJ62" s="43"/>
      <c r="HK62" s="43"/>
      <c r="HL62" s="43"/>
      <c r="HM62" s="43"/>
      <c r="HN62" s="43"/>
      <c r="HO62" s="43"/>
      <c r="HP62" s="43"/>
      <c r="HQ62" s="43"/>
      <c r="HR62" s="43"/>
      <c r="HS62" s="43"/>
      <c r="HT62" s="43"/>
      <c r="HU62" s="43"/>
      <c r="HV62" s="43"/>
      <c r="HW62" s="43"/>
      <c r="HX62" s="43"/>
      <c r="HY62" s="43"/>
      <c r="HZ62" s="43"/>
      <c r="IA62" s="43"/>
      <c r="IB62" s="43"/>
      <c r="IC62" s="43"/>
      <c r="ID62" s="43"/>
      <c r="IE62" s="43"/>
      <c r="IF62" s="43"/>
      <c r="IG62" s="43"/>
      <c r="IH62" s="43"/>
      <c r="II62" s="43"/>
      <c r="IJ62" s="43"/>
      <c r="IK62" s="43"/>
      <c r="IL62" s="43"/>
      <c r="IM62" s="43"/>
      <c r="IN62" s="43"/>
      <c r="IO62" s="43"/>
    </row>
    <row r="63" spans="1:249" x14ac:dyDescent="0.35">
      <c r="A63" s="50"/>
      <c r="B63" s="67"/>
      <c r="C63" s="52"/>
      <c r="D63" s="45"/>
      <c r="E63" s="53"/>
      <c r="F63" s="52"/>
      <c r="G63" s="68"/>
      <c r="H63" s="49"/>
    </row>
    <row r="64" spans="1:249" x14ac:dyDescent="0.35">
      <c r="A64" s="50"/>
      <c r="B64" s="67"/>
      <c r="C64" s="52"/>
      <c r="D64" s="45"/>
      <c r="E64" s="53"/>
      <c r="F64" s="52"/>
      <c r="G64" s="68"/>
      <c r="H64" s="49"/>
    </row>
    <row r="65" spans="1:8" x14ac:dyDescent="0.35">
      <c r="A65" s="69"/>
      <c r="B65" s="67"/>
      <c r="C65" s="70"/>
      <c r="D65" s="45"/>
      <c r="E65" s="53"/>
      <c r="F65" s="71"/>
      <c r="G65" s="68"/>
      <c r="H65" s="46"/>
    </row>
    <row r="66" spans="1:8" x14ac:dyDescent="0.35">
      <c r="A66" s="69"/>
      <c r="B66" s="67"/>
      <c r="C66" s="70"/>
      <c r="D66" s="45"/>
      <c r="E66" s="53"/>
      <c r="F66" s="71"/>
      <c r="G66" s="68"/>
      <c r="H66" s="46"/>
    </row>
    <row r="67" spans="1:8" hidden="1" x14ac:dyDescent="0.35">
      <c r="A67" s="50"/>
      <c r="B67" s="67"/>
      <c r="C67" s="70"/>
      <c r="D67" s="45"/>
      <c r="E67" s="53"/>
      <c r="F67" s="71"/>
      <c r="G67" s="68"/>
      <c r="H67" s="46"/>
    </row>
    <row r="68" spans="1:8" x14ac:dyDescent="0.35">
      <c r="A68" s="50"/>
      <c r="B68" s="67"/>
      <c r="C68" s="49"/>
      <c r="D68" s="45"/>
      <c r="E68" s="53"/>
      <c r="F68" s="52"/>
      <c r="G68" s="68"/>
      <c r="H68" s="46"/>
    </row>
    <row r="69" spans="1:8" x14ac:dyDescent="0.35">
      <c r="A69" s="50"/>
      <c r="B69" s="67"/>
      <c r="C69" s="49"/>
      <c r="D69" s="45"/>
      <c r="E69" s="53"/>
      <c r="F69" s="71"/>
      <c r="G69" s="68"/>
      <c r="H69" s="46"/>
    </row>
    <row r="70" spans="1:8" s="11" customFormat="1" ht="24" customHeight="1" x14ac:dyDescent="0.35">
      <c r="A70" s="55"/>
      <c r="B70" s="56"/>
      <c r="C70" s="57"/>
      <c r="D70" s="58"/>
      <c r="E70" s="58"/>
      <c r="F70" s="57"/>
      <c r="G70" s="59"/>
      <c r="H70" s="60"/>
    </row>
    <row r="71" spans="1:8" s="5" customFormat="1" ht="12.75" customHeight="1" x14ac:dyDescent="0.35">
      <c r="A71" s="61"/>
      <c r="B71" s="62"/>
      <c r="C71" s="63"/>
      <c r="D71" s="64"/>
      <c r="E71" s="64"/>
      <c r="F71" s="65"/>
      <c r="G71" s="66"/>
      <c r="H71" s="63"/>
    </row>
    <row r="72" spans="1:8" s="28" customFormat="1" ht="10.5" customHeight="1" x14ac:dyDescent="0.35">
      <c r="A72" s="63"/>
      <c r="B72" s="72"/>
      <c r="C72" s="73"/>
      <c r="D72" s="63"/>
      <c r="E72" s="63"/>
      <c r="F72" s="52"/>
      <c r="G72" s="66"/>
      <c r="H72" s="63"/>
    </row>
    <row r="73" spans="1:8" x14ac:dyDescent="0.35">
      <c r="A73" s="74"/>
      <c r="B73" s="67"/>
      <c r="C73" s="52"/>
      <c r="D73" s="45"/>
      <c r="E73" s="53"/>
      <c r="F73" s="52"/>
      <c r="G73" s="68"/>
      <c r="H73" s="46"/>
    </row>
    <row r="74" spans="1:8" x14ac:dyDescent="0.35">
      <c r="A74" s="74"/>
      <c r="B74" s="67"/>
      <c r="C74" s="52"/>
      <c r="D74" s="45"/>
      <c r="E74" s="53"/>
      <c r="F74" s="52"/>
      <c r="G74" s="68"/>
      <c r="H74" s="46"/>
    </row>
    <row r="75" spans="1:8" s="4" customFormat="1" x14ac:dyDescent="0.35">
      <c r="A75" s="74"/>
      <c r="B75" s="67"/>
      <c r="C75" s="52"/>
      <c r="D75" s="45"/>
      <c r="E75" s="53"/>
      <c r="F75" s="52"/>
      <c r="G75" s="68"/>
      <c r="H75" s="46"/>
    </row>
    <row r="76" spans="1:8" s="4" customFormat="1" x14ac:dyDescent="0.35">
      <c r="A76" s="74"/>
      <c r="B76" s="67"/>
      <c r="C76" s="52"/>
      <c r="D76" s="45"/>
      <c r="E76" s="53"/>
      <c r="F76" s="52"/>
      <c r="G76" s="68"/>
      <c r="H76" s="46"/>
    </row>
    <row r="77" spans="1:8" s="4" customFormat="1" x14ac:dyDescent="0.35">
      <c r="A77" s="74"/>
      <c r="B77" s="67"/>
      <c r="C77" s="52"/>
      <c r="D77" s="45"/>
      <c r="E77" s="53"/>
      <c r="F77" s="52"/>
      <c r="G77" s="68"/>
      <c r="H77" s="46"/>
    </row>
    <row r="78" spans="1:8" s="4" customFormat="1" x14ac:dyDescent="0.35">
      <c r="A78" s="74"/>
      <c r="B78" s="67"/>
      <c r="C78" s="52"/>
      <c r="D78" s="45"/>
      <c r="E78" s="53"/>
      <c r="F78" s="52"/>
      <c r="G78" s="68"/>
      <c r="H78" s="46"/>
    </row>
    <row r="79" spans="1:8" s="4" customFormat="1" x14ac:dyDescent="0.35">
      <c r="A79" s="74"/>
      <c r="B79" s="67"/>
      <c r="C79" s="47"/>
      <c r="D79" s="45"/>
      <c r="E79" s="53"/>
      <c r="F79" s="52"/>
      <c r="G79" s="68"/>
      <c r="H79" s="46"/>
    </row>
    <row r="80" spans="1:8" s="4" customFormat="1" x14ac:dyDescent="0.35">
      <c r="A80" s="74"/>
      <c r="B80" s="67"/>
      <c r="C80" s="47"/>
      <c r="D80" s="45"/>
      <c r="E80" s="53"/>
      <c r="F80" s="52"/>
      <c r="G80" s="68"/>
      <c r="H80" s="46"/>
    </row>
    <row r="81" spans="1:8" s="4" customFormat="1" x14ac:dyDescent="0.35">
      <c r="A81" s="74"/>
      <c r="B81" s="67"/>
      <c r="C81" s="47"/>
      <c r="D81" s="45"/>
      <c r="E81" s="53"/>
      <c r="F81" s="52"/>
      <c r="G81" s="68"/>
      <c r="H81" s="46"/>
    </row>
    <row r="82" spans="1:8" s="4" customFormat="1" x14ac:dyDescent="0.35">
      <c r="A82" s="74"/>
      <c r="B82" s="67"/>
      <c r="C82" s="47"/>
      <c r="D82" s="45"/>
      <c r="E82" s="53"/>
      <c r="F82" s="52"/>
      <c r="G82" s="68"/>
      <c r="H82" s="46"/>
    </row>
    <row r="83" spans="1:8" s="4" customFormat="1" x14ac:dyDescent="0.35">
      <c r="A83" s="74"/>
      <c r="B83" s="67"/>
      <c r="C83" s="47"/>
      <c r="D83" s="45"/>
      <c r="E83" s="53"/>
      <c r="F83" s="52"/>
      <c r="G83" s="68"/>
      <c r="H83" s="46"/>
    </row>
    <row r="84" spans="1:8" s="4" customFormat="1" x14ac:dyDescent="0.35">
      <c r="A84" s="74"/>
      <c r="B84" s="67"/>
      <c r="C84" s="47"/>
      <c r="D84" s="45"/>
      <c r="E84" s="53"/>
      <c r="F84" s="52"/>
      <c r="G84" s="68"/>
      <c r="H84" s="46"/>
    </row>
    <row r="85" spans="1:8" s="4" customFormat="1" x14ac:dyDescent="0.35">
      <c r="A85" s="74"/>
      <c r="B85" s="67"/>
      <c r="C85" s="47"/>
      <c r="D85" s="45"/>
      <c r="E85" s="53"/>
      <c r="F85" s="52"/>
      <c r="G85" s="68"/>
      <c r="H85" s="46"/>
    </row>
    <row r="86" spans="1:8" s="4" customFormat="1" x14ac:dyDescent="0.35">
      <c r="A86" s="74"/>
      <c r="B86" s="67"/>
      <c r="C86" s="47"/>
      <c r="D86" s="45"/>
      <c r="E86" s="53"/>
      <c r="F86" s="52"/>
      <c r="G86" s="68"/>
      <c r="H86" s="46"/>
    </row>
    <row r="87" spans="1:8" s="11" customFormat="1" x14ac:dyDescent="0.35">
      <c r="A87" s="55"/>
      <c r="B87" s="56"/>
      <c r="C87" s="47"/>
      <c r="D87" s="58"/>
      <c r="E87" s="58"/>
      <c r="F87" s="52"/>
      <c r="G87" s="59"/>
      <c r="H87" s="60"/>
    </row>
    <row r="88" spans="1:8" s="29" customFormat="1" ht="12.75" customHeight="1" x14ac:dyDescent="0.35">
      <c r="A88" s="61"/>
      <c r="B88" s="62"/>
      <c r="C88" s="63"/>
      <c r="D88" s="64"/>
      <c r="E88" s="64"/>
      <c r="F88" s="65"/>
      <c r="G88" s="66"/>
      <c r="H88" s="63"/>
    </row>
    <row r="89" spans="1:8" s="4" customFormat="1" ht="53.25" customHeight="1" x14ac:dyDescent="0.35">
      <c r="A89" s="74"/>
      <c r="B89" s="51"/>
      <c r="C89" s="49"/>
      <c r="D89" s="45"/>
      <c r="E89" s="53"/>
      <c r="F89" s="49"/>
      <c r="G89" s="68"/>
      <c r="H89" s="48"/>
    </row>
    <row r="90" spans="1:8" s="4" customFormat="1" ht="63" customHeight="1" x14ac:dyDescent="0.35">
      <c r="A90" s="74"/>
      <c r="B90" s="51"/>
      <c r="C90" s="49"/>
      <c r="D90" s="45"/>
      <c r="E90" s="53"/>
      <c r="F90" s="49"/>
      <c r="G90" s="68"/>
      <c r="H90" s="48"/>
    </row>
    <row r="91" spans="1:8" s="4" customFormat="1" ht="60.75" customHeight="1" x14ac:dyDescent="0.35">
      <c r="A91" s="74"/>
      <c r="B91" s="51"/>
      <c r="C91" s="49"/>
      <c r="D91" s="45"/>
      <c r="E91" s="53"/>
      <c r="F91" s="49"/>
      <c r="G91" s="68"/>
      <c r="H91" s="49"/>
    </row>
    <row r="92" spans="1:8" s="4" customFormat="1" x14ac:dyDescent="0.35">
      <c r="A92" s="74"/>
      <c r="B92" s="75"/>
      <c r="C92" s="49"/>
      <c r="D92" s="45"/>
      <c r="E92" s="53"/>
      <c r="F92" s="49"/>
      <c r="G92" s="68"/>
      <c r="H92" s="49"/>
    </row>
    <row r="93" spans="1:8" s="11" customFormat="1" ht="35.75" customHeight="1" x14ac:dyDescent="0.35">
      <c r="A93" s="55"/>
      <c r="B93" s="56"/>
      <c r="C93" s="57"/>
      <c r="D93" s="58"/>
      <c r="E93" s="58"/>
      <c r="F93" s="57"/>
      <c r="G93" s="59"/>
      <c r="H93" s="60"/>
    </row>
    <row r="94" spans="1:8" s="11" customFormat="1" ht="35.25" customHeight="1" x14ac:dyDescent="0.35">
      <c r="A94" s="55"/>
      <c r="B94" s="56"/>
      <c r="C94" s="76"/>
      <c r="D94" s="58"/>
      <c r="E94" s="58"/>
      <c r="F94" s="57"/>
      <c r="G94" s="59"/>
      <c r="H94" s="60"/>
    </row>
    <row r="95" spans="1:8" s="11" customFormat="1" ht="45.75" customHeight="1" x14ac:dyDescent="0.35">
      <c r="A95" s="55"/>
      <c r="B95" s="56"/>
      <c r="C95" s="77"/>
      <c r="D95" s="409"/>
      <c r="E95" s="409"/>
      <c r="F95" s="409"/>
      <c r="G95" s="409"/>
      <c r="H95" s="409"/>
    </row>
    <row r="96" spans="1:8" s="11" customFormat="1" ht="45.75" customHeight="1" x14ac:dyDescent="0.35">
      <c r="A96" s="55"/>
      <c r="B96" s="56"/>
      <c r="C96" s="77"/>
      <c r="D96" s="409"/>
      <c r="E96" s="409"/>
      <c r="F96" s="409"/>
      <c r="G96" s="409"/>
      <c r="H96" s="409"/>
    </row>
    <row r="97" spans="1:8" s="11" customFormat="1" ht="45.75" customHeight="1" x14ac:dyDescent="0.35">
      <c r="A97" s="55"/>
      <c r="B97" s="56"/>
      <c r="C97" s="77"/>
      <c r="D97" s="409"/>
      <c r="E97" s="409"/>
      <c r="F97" s="409"/>
      <c r="G97" s="409"/>
      <c r="H97" s="409"/>
    </row>
    <row r="98" spans="1:8" s="11" customFormat="1" ht="24" customHeight="1" x14ac:dyDescent="0.35">
      <c r="A98" s="55"/>
      <c r="B98" s="56"/>
      <c r="C98" s="57"/>
      <c r="D98" s="410"/>
      <c r="E98" s="410"/>
      <c r="F98" s="410"/>
      <c r="G98" s="410"/>
      <c r="H98" s="410"/>
    </row>
    <row r="99" spans="1:8" s="11" customFormat="1" x14ac:dyDescent="0.35">
      <c r="A99" s="55"/>
      <c r="B99" s="56"/>
      <c r="C99" s="78"/>
      <c r="D99" s="79"/>
      <c r="E99" s="79"/>
      <c r="F99" s="78"/>
      <c r="G99" s="48"/>
      <c r="H99" s="73"/>
    </row>
    <row r="100" spans="1:8" s="4" customFormat="1" ht="6.65" customHeight="1" x14ac:dyDescent="0.35">
      <c r="A100" s="73"/>
      <c r="B100" s="62"/>
      <c r="C100" s="80"/>
      <c r="D100" s="78"/>
      <c r="E100" s="78"/>
      <c r="F100" s="78"/>
      <c r="G100" s="48"/>
      <c r="H100" s="73"/>
    </row>
    <row r="101" spans="1:8" s="4" customFormat="1" ht="28.25" customHeight="1" x14ac:dyDescent="0.35">
      <c r="A101" s="74"/>
      <c r="B101" s="62"/>
      <c r="C101" s="81"/>
      <c r="D101" s="82"/>
      <c r="E101" s="82"/>
      <c r="F101" s="83"/>
      <c r="G101" s="48"/>
      <c r="H101" s="73"/>
    </row>
    <row r="102" spans="1:8" s="4" customFormat="1" ht="17.149999999999999" customHeight="1" x14ac:dyDescent="0.35">
      <c r="A102" s="74"/>
      <c r="B102" s="62"/>
      <c r="C102" s="84"/>
      <c r="D102" s="82"/>
      <c r="E102" s="82"/>
      <c r="F102" s="83"/>
      <c r="G102" s="48"/>
      <c r="H102" s="73"/>
    </row>
    <row r="103" spans="1:8" s="4" customFormat="1" ht="17.149999999999999" customHeight="1" x14ac:dyDescent="0.35">
      <c r="A103" s="74"/>
      <c r="B103" s="62"/>
      <c r="C103" s="84"/>
      <c r="D103" s="82"/>
      <c r="E103" s="82"/>
      <c r="F103" s="83"/>
      <c r="G103" s="48"/>
      <c r="H103" s="73"/>
    </row>
    <row r="104" spans="1:8" s="4" customFormat="1" ht="16.5" customHeight="1" x14ac:dyDescent="0.35">
      <c r="A104" s="73"/>
      <c r="B104" s="62"/>
      <c r="C104" s="81"/>
      <c r="D104" s="82"/>
      <c r="E104" s="82"/>
      <c r="F104" s="83"/>
      <c r="G104" s="48"/>
      <c r="H104" s="73"/>
    </row>
    <row r="105" spans="1:8" s="4" customFormat="1" ht="23.75" customHeight="1" x14ac:dyDescent="0.35">
      <c r="A105" s="74"/>
      <c r="B105" s="62"/>
      <c r="C105" s="81"/>
      <c r="D105" s="82"/>
      <c r="E105" s="82"/>
      <c r="F105" s="85"/>
      <c r="G105" s="48"/>
      <c r="H105" s="73"/>
    </row>
    <row r="106" spans="1:8" s="4" customFormat="1" ht="23.75" customHeight="1" x14ac:dyDescent="0.35">
      <c r="A106" s="74"/>
      <c r="B106" s="62"/>
      <c r="C106" s="81"/>
      <c r="D106" s="82"/>
      <c r="E106" s="82"/>
      <c r="F106" s="85"/>
      <c r="G106" s="48"/>
      <c r="H106" s="73"/>
    </row>
    <row r="107" spans="1:8" s="4" customFormat="1" ht="25.5" customHeight="1" x14ac:dyDescent="0.35">
      <c r="A107" s="74"/>
      <c r="B107" s="62"/>
      <c r="C107" s="81"/>
      <c r="D107" s="86"/>
      <c r="E107" s="86"/>
      <c r="F107" s="83"/>
      <c r="G107" s="48"/>
      <c r="H107" s="73"/>
    </row>
    <row r="108" spans="1:8" s="4" customFormat="1" ht="20" customHeight="1" x14ac:dyDescent="0.35">
      <c r="A108" s="74"/>
      <c r="B108" s="62"/>
      <c r="C108" s="33"/>
      <c r="D108" s="34"/>
      <c r="E108" s="34"/>
      <c r="F108" s="35"/>
      <c r="G108" s="48"/>
      <c r="H108" s="73"/>
    </row>
    <row r="109" spans="1:8" s="4" customFormat="1" x14ac:dyDescent="0.35">
      <c r="A109" s="74"/>
      <c r="B109" s="62"/>
      <c r="C109" s="87"/>
      <c r="D109" s="88"/>
      <c r="E109" s="88"/>
      <c r="F109" s="89"/>
      <c r="G109" s="48"/>
      <c r="H109" s="73"/>
    </row>
  </sheetData>
  <sheetProtection formatCells="0" formatColumns="0" formatRows="0" insertRows="0" sort="0" autoFilter="0"/>
  <mergeCells count="9">
    <mergeCell ref="D96:H96"/>
    <mergeCell ref="D97:H97"/>
    <mergeCell ref="D98:H98"/>
    <mergeCell ref="A1:B1"/>
    <mergeCell ref="H1:H6"/>
    <mergeCell ref="A2:B2"/>
    <mergeCell ref="A4:B4"/>
    <mergeCell ref="A5:B5"/>
    <mergeCell ref="D95:H95"/>
  </mergeCells>
  <conditionalFormatting sqref="D26:E26 D34:D55 D98 D31 D9:D25">
    <cfRule type="cellIs" dxfId="47" priority="17" stopIfTrue="1" operator="equal">
      <formula>0</formula>
    </cfRule>
  </conditionalFormatting>
  <conditionalFormatting sqref="D70:E70">
    <cfRule type="cellIs" dxfId="46" priority="16" stopIfTrue="1" operator="equal">
      <formula>0</formula>
    </cfRule>
  </conditionalFormatting>
  <conditionalFormatting sqref="D87:E87">
    <cfRule type="cellIs" dxfId="45" priority="15" stopIfTrue="1" operator="equal">
      <formula>0</formula>
    </cfRule>
  </conditionalFormatting>
  <conditionalFormatting sqref="D32:E32">
    <cfRule type="cellIs" dxfId="44" priority="14" stopIfTrue="1" operator="equal">
      <formula>0</formula>
    </cfRule>
  </conditionalFormatting>
  <conditionalFormatting sqref="D56:E56">
    <cfRule type="cellIs" dxfId="43" priority="13" stopIfTrue="1" operator="equal">
      <formula>0</formula>
    </cfRule>
  </conditionalFormatting>
  <conditionalFormatting sqref="D93:E94">
    <cfRule type="cellIs" dxfId="42" priority="12" stopIfTrue="1" operator="equal">
      <formula>0</formula>
    </cfRule>
  </conditionalFormatting>
  <conditionalFormatting sqref="D28">
    <cfRule type="cellIs" dxfId="41" priority="10" stopIfTrue="1" operator="equal">
      <formula>0</formula>
    </cfRule>
  </conditionalFormatting>
  <conditionalFormatting sqref="D58:D65">
    <cfRule type="cellIs" dxfId="40" priority="9" stopIfTrue="1" operator="equal">
      <formula>0</formula>
    </cfRule>
  </conditionalFormatting>
  <conditionalFormatting sqref="D73:D86">
    <cfRule type="cellIs" dxfId="39" priority="8" stopIfTrue="1" operator="equal">
      <formula>0</formula>
    </cfRule>
  </conditionalFormatting>
  <conditionalFormatting sqref="D89 D91:D92">
    <cfRule type="cellIs" dxfId="38" priority="7" stopIfTrue="1" operator="equal">
      <formula>0</formula>
    </cfRule>
  </conditionalFormatting>
  <conditionalFormatting sqref="D29">
    <cfRule type="cellIs" dxfId="37" priority="6" stopIfTrue="1" operator="equal">
      <formula>0</formula>
    </cfRule>
  </conditionalFormatting>
  <conditionalFormatting sqref="D30">
    <cfRule type="cellIs" dxfId="36" priority="5" stopIfTrue="1" operator="equal">
      <formula>0</formula>
    </cfRule>
  </conditionalFormatting>
  <conditionalFormatting sqref="D90">
    <cfRule type="cellIs" dxfId="35" priority="4" stopIfTrue="1" operator="equal">
      <formula>0</formula>
    </cfRule>
  </conditionalFormatting>
  <conditionalFormatting sqref="D66:D69">
    <cfRule type="cellIs" dxfId="34" priority="3" stopIfTrue="1" operator="equal">
      <formula>0</formula>
    </cfRule>
  </conditionalFormatting>
  <conditionalFormatting sqref="D95">
    <cfRule type="cellIs" dxfId="33" priority="2" stopIfTrue="1" operator="equal">
      <formula>0</formula>
    </cfRule>
  </conditionalFormatting>
  <conditionalFormatting sqref="D96:D97">
    <cfRule type="cellIs" dxfId="32" priority="1" stopIfTrue="1" operator="equal">
      <formula>0</formula>
    </cfRule>
  </conditionalFormatting>
  <dataValidations count="2">
    <dataValidation type="whole" allowBlank="1" showErrorMessage="1" errorTitle="Enter 0, 1, or 2" error="_x000a_If N/A, note this in the comments and leave the score boxes blank." sqref="E89:E92 E73:E86 E58:E69 E34:E55 E28:E31 E9:E25">
      <formula1>0</formula1>
      <formula2>2</formula2>
    </dataValidation>
    <dataValidation type="whole" allowBlank="1" showInputMessage="1" showErrorMessage="1" errorTitle="Enter 0, 1, or 2" error="If N/A, note that in the comments and leave the score boxes blank." sqref="D89:D92 D73:D86 D27:E27 D33:E33 D57:E57 D28:D31 D71:E71 D34:D55 D58:D69 D9:D25">
      <formula1>0</formula1>
      <formula2>2</formula2>
    </dataValidation>
  </dataValidations>
  <printOptions horizontalCentered="1"/>
  <pageMargins left="0.2" right="0.2" top="0.75" bottom="0.75" header="0.3" footer="0.3"/>
  <pageSetup scale="68" fitToHeight="0" orientation="landscape" r:id="rId1"/>
  <headerFooter>
    <oddHeader xml:space="preserve">&amp;C&amp;"Arial,Bold"&amp;9Southwest Michigan Behavioral Health ~ Specialized Residential Administrative Site Review  </oddHeader>
    <oddFooter>&amp;R&amp;6Page &amp;P of &amp;N
v5.30.14</oddFooter>
  </headerFooter>
  <rowBreaks count="4" manualBreakCount="4">
    <brk id="26" max="16383" man="1"/>
    <brk id="56" max="16383" man="1"/>
    <brk id="70" max="7" man="1"/>
    <brk id="93" max="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O86"/>
  <sheetViews>
    <sheetView topLeftCell="C1" zoomScale="96" zoomScaleNormal="96" zoomScaleSheetLayoutView="95" workbookViewId="0">
      <selection activeCell="G17" sqref="G17"/>
    </sheetView>
  </sheetViews>
  <sheetFormatPr defaultColWidth="8.81640625" defaultRowHeight="14.5" x14ac:dyDescent="0.35"/>
  <cols>
    <col min="1" max="1" width="4.81640625" style="1" customWidth="1"/>
    <col min="2" max="2" width="17.90625" style="32" customWidth="1"/>
    <col min="3" max="3" width="49.81640625" style="2" customWidth="1"/>
    <col min="4" max="4" width="11.453125" style="36" customWidth="1"/>
    <col min="5" max="5" width="9.81640625" style="36" customWidth="1"/>
    <col min="6" max="6" width="17.1796875" style="37" customWidth="1"/>
    <col min="7" max="7" width="64" style="38" customWidth="1"/>
    <col min="8" max="8" width="48.6328125" style="31" customWidth="1"/>
    <col min="9" max="249" width="9.1796875" style="4" customWidth="1"/>
    <col min="250" max="16384" width="8.81640625" style="3"/>
  </cols>
  <sheetData>
    <row r="1" spans="1:9" s="1" customFormat="1" ht="12.75" customHeight="1" x14ac:dyDescent="0.35">
      <c r="A1" s="408" t="s">
        <v>0</v>
      </c>
      <c r="B1" s="408"/>
      <c r="C1" s="292"/>
      <c r="D1" s="185"/>
      <c r="E1" s="174"/>
      <c r="F1" s="186" t="s">
        <v>2</v>
      </c>
      <c r="G1" s="187"/>
      <c r="H1" s="407" t="s">
        <v>206</v>
      </c>
    </row>
    <row r="2" spans="1:9" s="1" customFormat="1" ht="15.5" x14ac:dyDescent="0.35">
      <c r="A2" s="408" t="s">
        <v>1</v>
      </c>
      <c r="B2" s="408"/>
      <c r="C2" s="188"/>
      <c r="D2" s="189"/>
      <c r="E2" s="190"/>
      <c r="F2" s="186" t="s">
        <v>19</v>
      </c>
      <c r="G2" s="188"/>
      <c r="H2" s="407"/>
    </row>
    <row r="3" spans="1:9" s="1" customFormat="1" ht="15.5" x14ac:dyDescent="0.35">
      <c r="A3" s="186" t="s">
        <v>16</v>
      </c>
      <c r="B3" s="186"/>
      <c r="C3" s="188"/>
      <c r="D3" s="189"/>
      <c r="E3" s="190"/>
      <c r="F3" s="186" t="s">
        <v>17</v>
      </c>
      <c r="G3" s="293"/>
      <c r="H3" s="407"/>
    </row>
    <row r="4" spans="1:9" s="1" customFormat="1" ht="15.5" x14ac:dyDescent="0.35">
      <c r="A4" s="408" t="s">
        <v>20</v>
      </c>
      <c r="B4" s="408"/>
      <c r="C4" s="184"/>
      <c r="D4" s="185"/>
      <c r="E4" s="190"/>
      <c r="F4" s="186" t="s">
        <v>18</v>
      </c>
      <c r="G4" s="184"/>
      <c r="H4" s="407"/>
    </row>
    <row r="5" spans="1:9" s="1" customFormat="1" ht="15.5" x14ac:dyDescent="0.35">
      <c r="A5" s="408" t="s">
        <v>22</v>
      </c>
      <c r="B5" s="408"/>
      <c r="C5" s="184"/>
      <c r="D5" s="185"/>
      <c r="E5" s="190"/>
      <c r="F5" s="186" t="s">
        <v>21</v>
      </c>
      <c r="G5" s="188"/>
      <c r="H5" s="407"/>
    </row>
    <row r="6" spans="1:9" s="1" customFormat="1" ht="23.4" customHeight="1" x14ac:dyDescent="0.35">
      <c r="A6" s="174"/>
      <c r="B6" s="191"/>
      <c r="C6" s="174"/>
      <c r="D6" s="185"/>
      <c r="E6" s="190"/>
      <c r="F6" s="190"/>
      <c r="G6" s="190"/>
      <c r="H6" s="407"/>
    </row>
    <row r="7" spans="1:9" ht="25.5" customHeight="1" x14ac:dyDescent="0.35">
      <c r="A7" s="209"/>
      <c r="B7" s="210"/>
      <c r="C7" s="211"/>
      <c r="D7" s="212" t="s">
        <v>3</v>
      </c>
      <c r="E7" s="212" t="s">
        <v>4</v>
      </c>
      <c r="F7" s="213" t="s">
        <v>5</v>
      </c>
      <c r="G7" s="214" t="s">
        <v>227</v>
      </c>
      <c r="H7" s="214" t="s">
        <v>226</v>
      </c>
      <c r="I7" s="3"/>
    </row>
    <row r="8" spans="1:9" s="5" customFormat="1" ht="14.75" customHeight="1" x14ac:dyDescent="0.35">
      <c r="A8" s="215" t="s">
        <v>176</v>
      </c>
      <c r="B8" s="215"/>
      <c r="C8" s="215"/>
      <c r="D8" s="216"/>
      <c r="E8" s="217"/>
      <c r="F8" s="218"/>
      <c r="G8" s="183"/>
      <c r="H8" s="215"/>
    </row>
    <row r="9" spans="1:9" ht="61.25" customHeight="1" x14ac:dyDescent="0.35">
      <c r="A9" s="96"/>
      <c r="B9" s="233">
        <v>1.1000000000000001</v>
      </c>
      <c r="C9" s="239" t="s">
        <v>177</v>
      </c>
      <c r="D9" s="112"/>
      <c r="E9" s="113"/>
      <c r="F9" s="240" t="s">
        <v>182</v>
      </c>
      <c r="G9" s="312" t="s">
        <v>281</v>
      </c>
      <c r="H9" s="239" t="s">
        <v>187</v>
      </c>
    </row>
    <row r="10" spans="1:9" ht="42.65" customHeight="1" x14ac:dyDescent="0.35">
      <c r="A10" s="96"/>
      <c r="B10" s="233">
        <v>1.2</v>
      </c>
      <c r="C10" s="239" t="s">
        <v>178</v>
      </c>
      <c r="D10" s="112"/>
      <c r="E10" s="113"/>
      <c r="F10" s="239" t="s">
        <v>183</v>
      </c>
      <c r="G10" s="312" t="s">
        <v>280</v>
      </c>
      <c r="H10" s="239" t="s">
        <v>188</v>
      </c>
    </row>
    <row r="11" spans="1:9" ht="45" customHeight="1" x14ac:dyDescent="0.35">
      <c r="A11" s="96"/>
      <c r="B11" s="233">
        <v>1.3</v>
      </c>
      <c r="C11" s="239" t="s">
        <v>179</v>
      </c>
      <c r="D11" s="112"/>
      <c r="E11" s="113"/>
      <c r="F11" s="239" t="s">
        <v>184</v>
      </c>
      <c r="G11" s="312" t="s">
        <v>279</v>
      </c>
      <c r="H11" s="239" t="s">
        <v>189</v>
      </c>
    </row>
    <row r="12" spans="1:9" ht="79.25" customHeight="1" x14ac:dyDescent="0.35">
      <c r="A12" s="96"/>
      <c r="B12" s="233">
        <v>1.4</v>
      </c>
      <c r="C12" s="239" t="s">
        <v>180</v>
      </c>
      <c r="D12" s="112"/>
      <c r="E12" s="113"/>
      <c r="F12" s="240" t="s">
        <v>185</v>
      </c>
      <c r="G12" s="312" t="s">
        <v>278</v>
      </c>
      <c r="H12" s="239" t="s">
        <v>190</v>
      </c>
    </row>
    <row r="13" spans="1:9" ht="116.4" customHeight="1" x14ac:dyDescent="0.35">
      <c r="A13" s="97"/>
      <c r="B13" s="245">
        <v>1.5</v>
      </c>
      <c r="C13" s="240" t="s">
        <v>181</v>
      </c>
      <c r="D13" s="112">
        <v>2</v>
      </c>
      <c r="E13" s="113">
        <v>2</v>
      </c>
      <c r="F13" s="239" t="s">
        <v>186</v>
      </c>
      <c r="G13" s="241" t="s">
        <v>232</v>
      </c>
      <c r="H13" s="239" t="s">
        <v>191</v>
      </c>
    </row>
    <row r="14" spans="1:9" ht="145.25" customHeight="1" x14ac:dyDescent="0.35">
      <c r="A14" s="96"/>
      <c r="B14" s="246">
        <v>1.6</v>
      </c>
      <c r="C14" s="239" t="s">
        <v>233</v>
      </c>
      <c r="D14" s="112">
        <v>2</v>
      </c>
      <c r="E14" s="113">
        <v>2</v>
      </c>
      <c r="F14" s="223"/>
      <c r="G14" s="242" t="s">
        <v>228</v>
      </c>
      <c r="H14" s="239" t="s">
        <v>195</v>
      </c>
    </row>
    <row r="15" spans="1:9" ht="66" customHeight="1" x14ac:dyDescent="0.35">
      <c r="A15" s="96"/>
      <c r="B15" s="246">
        <v>1.7</v>
      </c>
      <c r="C15" s="239" t="s">
        <v>192</v>
      </c>
      <c r="D15" s="112">
        <v>2</v>
      </c>
      <c r="E15" s="113">
        <v>2</v>
      </c>
      <c r="F15" s="223"/>
      <c r="G15" s="310" t="s">
        <v>268</v>
      </c>
      <c r="H15" s="239" t="s">
        <v>196</v>
      </c>
    </row>
    <row r="16" spans="1:9" ht="30" customHeight="1" x14ac:dyDescent="0.35">
      <c r="A16" s="96"/>
      <c r="B16" s="246">
        <v>1.8</v>
      </c>
      <c r="C16" s="239" t="s">
        <v>193</v>
      </c>
      <c r="D16" s="112"/>
      <c r="E16" s="113"/>
      <c r="F16" s="223"/>
      <c r="G16" s="312" t="s">
        <v>282</v>
      </c>
      <c r="H16" s="239" t="s">
        <v>197</v>
      </c>
    </row>
    <row r="17" spans="1:8" s="11" customFormat="1" ht="54.65" customHeight="1" x14ac:dyDescent="0.35">
      <c r="A17" s="206"/>
      <c r="B17" s="246">
        <v>1.9</v>
      </c>
      <c r="C17" s="240" t="s">
        <v>194</v>
      </c>
      <c r="D17" s="155"/>
      <c r="E17" s="291"/>
      <c r="F17" s="224"/>
      <c r="G17" s="312" t="s">
        <v>283</v>
      </c>
      <c r="H17" s="239" t="s">
        <v>198</v>
      </c>
    </row>
    <row r="18" spans="1:8" s="11" customFormat="1" ht="24" customHeight="1" x14ac:dyDescent="0.35">
      <c r="A18" s="9"/>
      <c r="B18" s="30"/>
      <c r="C18" s="225" t="s">
        <v>209</v>
      </c>
      <c r="D18" s="10">
        <v>6</v>
      </c>
      <c r="E18" s="10">
        <v>6</v>
      </c>
      <c r="F18" s="121" t="s">
        <v>210</v>
      </c>
      <c r="G18" s="311">
        <v>1</v>
      </c>
      <c r="H18" s="243"/>
    </row>
    <row r="19" spans="1:8" s="5" customFormat="1" ht="12.75" customHeight="1" x14ac:dyDescent="0.35">
      <c r="A19" s="99" t="s">
        <v>249</v>
      </c>
      <c r="B19" s="12"/>
      <c r="C19" s="13"/>
      <c r="D19" s="14"/>
      <c r="E19" s="14"/>
      <c r="F19" s="15"/>
      <c r="G19" s="16"/>
    </row>
    <row r="20" spans="1:8" ht="77.5" x14ac:dyDescent="0.35">
      <c r="A20" s="17"/>
      <c r="B20" s="271" t="s">
        <v>260</v>
      </c>
      <c r="C20" s="265" t="s">
        <v>258</v>
      </c>
      <c r="D20" s="6">
        <v>2</v>
      </c>
      <c r="E20" s="7"/>
      <c r="F20" s="270" t="s">
        <v>259</v>
      </c>
      <c r="G20" s="274" t="s">
        <v>265</v>
      </c>
      <c r="H20" s="273"/>
    </row>
    <row r="21" spans="1:8" s="19" customFormat="1" ht="38.4" customHeight="1" x14ac:dyDescent="0.35">
      <c r="A21" s="17"/>
      <c r="B21" s="247">
        <v>2.1</v>
      </c>
      <c r="C21" s="240" t="s">
        <v>199</v>
      </c>
      <c r="D21" s="6">
        <v>2</v>
      </c>
      <c r="E21" s="7"/>
      <c r="F21" s="18"/>
      <c r="G21" s="273"/>
      <c r="H21" s="273"/>
    </row>
    <row r="22" spans="1:8" s="19" customFormat="1" ht="114.65" customHeight="1" x14ac:dyDescent="0.35">
      <c r="A22" s="17"/>
      <c r="B22" s="271" t="s">
        <v>261</v>
      </c>
      <c r="C22" s="239" t="s">
        <v>262</v>
      </c>
      <c r="D22" s="6">
        <v>2</v>
      </c>
      <c r="E22" s="7"/>
      <c r="F22" s="244" t="s">
        <v>223</v>
      </c>
      <c r="G22" s="239" t="s">
        <v>264</v>
      </c>
      <c r="H22" s="239" t="s">
        <v>229</v>
      </c>
    </row>
    <row r="23" spans="1:8" s="19" customFormat="1" ht="77.5" x14ac:dyDescent="0.35">
      <c r="A23" s="17"/>
      <c r="B23" s="271">
        <v>2.2999999999999998</v>
      </c>
      <c r="C23" s="239" t="s">
        <v>263</v>
      </c>
      <c r="D23" s="6">
        <v>2</v>
      </c>
      <c r="E23" s="7"/>
      <c r="F23" s="244" t="s">
        <v>224</v>
      </c>
      <c r="G23" s="239" t="s">
        <v>230</v>
      </c>
      <c r="H23" s="239" t="s">
        <v>230</v>
      </c>
    </row>
    <row r="24" spans="1:8" s="19" customFormat="1" ht="64.75" customHeight="1" x14ac:dyDescent="0.35">
      <c r="A24" s="17"/>
      <c r="B24" s="271">
        <v>2.4</v>
      </c>
      <c r="C24" s="240" t="s">
        <v>266</v>
      </c>
      <c r="D24" s="6">
        <v>2</v>
      </c>
      <c r="E24" s="7"/>
      <c r="F24" s="244" t="s">
        <v>225</v>
      </c>
      <c r="G24" s="239" t="s">
        <v>231</v>
      </c>
      <c r="H24" s="239" t="s">
        <v>229</v>
      </c>
    </row>
    <row r="25" spans="1:8" s="19" customFormat="1" ht="47.4" customHeight="1" x14ac:dyDescent="0.35">
      <c r="A25" s="17"/>
      <c r="B25" s="271">
        <v>2.5</v>
      </c>
      <c r="C25" s="265" t="s">
        <v>250</v>
      </c>
      <c r="D25" s="6"/>
      <c r="E25" s="7"/>
      <c r="F25" s="18"/>
      <c r="G25" s="8"/>
      <c r="H25" s="8"/>
    </row>
    <row r="26" spans="1:8" s="19" customFormat="1" ht="69" customHeight="1" x14ac:dyDescent="0.35">
      <c r="A26" s="272"/>
      <c r="B26" s="235">
        <v>2.6</v>
      </c>
      <c r="C26" s="240" t="s">
        <v>251</v>
      </c>
      <c r="D26" s="6"/>
      <c r="E26" s="7"/>
      <c r="F26" s="20"/>
      <c r="G26" s="273"/>
      <c r="H26" s="273"/>
    </row>
    <row r="27" spans="1:8" s="11" customFormat="1" ht="48" customHeight="1" x14ac:dyDescent="0.35">
      <c r="A27" s="275"/>
      <c r="B27" s="235">
        <v>2.7</v>
      </c>
      <c r="C27" s="240" t="s">
        <v>252</v>
      </c>
      <c r="D27" s="276"/>
      <c r="E27" s="289"/>
      <c r="F27" s="277"/>
      <c r="G27" s="278" t="str">
        <f>IF(ISERROR(SUM(E27/D27)),"",SUM(E27/D27))</f>
        <v/>
      </c>
      <c r="H27" s="279"/>
    </row>
    <row r="28" spans="1:8" s="5" customFormat="1" ht="32.4" customHeight="1" x14ac:dyDescent="0.35">
      <c r="A28" s="280"/>
      <c r="B28" s="287">
        <v>2.8</v>
      </c>
      <c r="C28" s="240" t="s">
        <v>253</v>
      </c>
      <c r="D28" s="281"/>
      <c r="E28" s="290"/>
      <c r="F28" s="282"/>
      <c r="G28" s="283"/>
      <c r="H28" s="284"/>
    </row>
    <row r="29" spans="1:8" s="21" customFormat="1" ht="26.4" customHeight="1" x14ac:dyDescent="0.35">
      <c r="A29" s="285"/>
      <c r="B29" s="288">
        <v>2.9</v>
      </c>
      <c r="C29" s="221" t="s">
        <v>254</v>
      </c>
      <c r="D29" s="6"/>
      <c r="E29" s="7"/>
      <c r="F29" s="286"/>
      <c r="G29" s="273"/>
      <c r="H29" s="273"/>
    </row>
    <row r="30" spans="1:8" ht="31" x14ac:dyDescent="0.35">
      <c r="A30" s="285"/>
      <c r="B30" s="288">
        <v>2.1</v>
      </c>
      <c r="C30" s="240" t="s">
        <v>255</v>
      </c>
      <c r="D30" s="6"/>
      <c r="E30" s="7"/>
      <c r="F30" s="286"/>
      <c r="G30" s="273"/>
      <c r="H30" s="273"/>
    </row>
    <row r="31" spans="1:8" ht="93" x14ac:dyDescent="0.35">
      <c r="A31" s="285"/>
      <c r="B31" s="288">
        <v>2.11</v>
      </c>
      <c r="C31" s="240" t="s">
        <v>15</v>
      </c>
      <c r="D31" s="6"/>
      <c r="E31" s="7"/>
      <c r="F31" s="286"/>
      <c r="G31" s="273"/>
      <c r="H31" s="273"/>
    </row>
    <row r="32" spans="1:8" x14ac:dyDescent="0.35">
      <c r="A32" s="50"/>
      <c r="B32" s="51"/>
      <c r="C32" s="48"/>
      <c r="D32" s="45"/>
      <c r="E32" s="53"/>
      <c r="F32" s="93"/>
      <c r="G32" s="54"/>
      <c r="H32" s="54"/>
    </row>
    <row r="33" spans="1:249" ht="44.25" customHeight="1" x14ac:dyDescent="0.35">
      <c r="A33" s="50"/>
      <c r="B33" s="51"/>
      <c r="C33" s="48"/>
      <c r="D33" s="45"/>
      <c r="E33" s="53"/>
      <c r="F33" s="94"/>
      <c r="G33" s="54"/>
      <c r="H33" s="54"/>
    </row>
    <row r="34" spans="1:249" s="11" customFormat="1" ht="24" customHeight="1" x14ac:dyDescent="0.35">
      <c r="A34" s="55"/>
      <c r="B34" s="56"/>
      <c r="C34" s="57"/>
      <c r="D34" s="58"/>
      <c r="E34" s="58"/>
      <c r="F34" s="57"/>
      <c r="G34" s="59"/>
      <c r="H34" s="60"/>
    </row>
    <row r="35" spans="1:249" s="5" customFormat="1" ht="12.75" customHeight="1" x14ac:dyDescent="0.35">
      <c r="A35" s="61"/>
      <c r="B35" s="62"/>
      <c r="C35" s="63"/>
      <c r="D35" s="64"/>
      <c r="E35" s="64"/>
      <c r="F35" s="65"/>
      <c r="G35" s="66"/>
      <c r="H35" s="63"/>
    </row>
    <row r="36" spans="1:249" s="28" customFormat="1" ht="10.5" customHeight="1" x14ac:dyDescent="0.35">
      <c r="A36" s="63"/>
      <c r="B36" s="72"/>
      <c r="C36" s="63"/>
      <c r="D36" s="64"/>
      <c r="E36" s="64"/>
      <c r="F36" s="72"/>
      <c r="G36" s="66"/>
      <c r="H36" s="63"/>
    </row>
    <row r="37" spans="1:249" x14ac:dyDescent="0.35">
      <c r="A37" s="50"/>
      <c r="B37" s="51"/>
      <c r="C37" s="90"/>
      <c r="D37" s="45"/>
      <c r="E37" s="53"/>
      <c r="F37" s="71"/>
      <c r="G37" s="68"/>
      <c r="H37" s="46"/>
    </row>
    <row r="38" spans="1:249" s="21" customFormat="1" x14ac:dyDescent="0.25">
      <c r="A38" s="50"/>
      <c r="B38" s="51"/>
      <c r="C38" s="91"/>
      <c r="D38" s="45"/>
      <c r="E38" s="53"/>
      <c r="F38" s="71"/>
      <c r="G38" s="68"/>
      <c r="H38" s="46"/>
    </row>
    <row r="39" spans="1:249" s="41" customFormat="1" ht="25.25" customHeight="1" x14ac:dyDescent="0.35">
      <c r="A39" s="50"/>
      <c r="B39" s="51"/>
      <c r="C39" s="411"/>
      <c r="D39" s="411"/>
      <c r="E39" s="411"/>
      <c r="F39" s="71"/>
      <c r="G39" s="68"/>
      <c r="H39" s="46"/>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row>
    <row r="40" spans="1:249" x14ac:dyDescent="0.35">
      <c r="A40" s="50"/>
      <c r="B40" s="67"/>
      <c r="C40" s="48"/>
      <c r="D40" s="45"/>
      <c r="E40" s="53"/>
      <c r="F40" s="71"/>
      <c r="G40" s="68"/>
      <c r="H40" s="46"/>
    </row>
    <row r="41" spans="1:249" ht="17.399999999999999" customHeight="1" x14ac:dyDescent="0.35">
      <c r="A41" s="50"/>
      <c r="B41" s="67"/>
      <c r="C41" s="48"/>
      <c r="D41" s="45"/>
      <c r="E41" s="53"/>
      <c r="F41" s="71"/>
      <c r="G41" s="68"/>
      <c r="H41" s="46"/>
    </row>
    <row r="42" spans="1:249" x14ac:dyDescent="0.35">
      <c r="A42" s="50"/>
      <c r="B42" s="67"/>
      <c r="C42" s="95"/>
      <c r="D42" s="45"/>
      <c r="E42" s="53"/>
      <c r="F42" s="71"/>
      <c r="G42" s="68"/>
      <c r="H42" s="46"/>
    </row>
    <row r="43" spans="1:249" x14ac:dyDescent="0.35">
      <c r="A43" s="50"/>
      <c r="B43" s="67"/>
      <c r="C43" s="48"/>
      <c r="D43" s="45"/>
      <c r="E43" s="53"/>
      <c r="F43" s="71"/>
      <c r="G43" s="68"/>
      <c r="H43" s="46"/>
    </row>
    <row r="44" spans="1:249" x14ac:dyDescent="0.35">
      <c r="A44" s="50"/>
      <c r="B44" s="67"/>
      <c r="C44" s="48"/>
      <c r="D44" s="45"/>
      <c r="E44" s="53"/>
      <c r="F44" s="71"/>
      <c r="G44" s="68"/>
      <c r="H44" s="46"/>
    </row>
    <row r="45" spans="1:249" ht="13.75" customHeight="1" x14ac:dyDescent="0.35">
      <c r="A45" s="50"/>
      <c r="B45" s="67"/>
      <c r="C45" s="48"/>
      <c r="D45" s="45"/>
      <c r="E45" s="53"/>
      <c r="F45" s="71"/>
      <c r="G45" s="68"/>
      <c r="H45" s="46"/>
    </row>
    <row r="46" spans="1:249" x14ac:dyDescent="0.35">
      <c r="A46" s="50"/>
      <c r="B46" s="67"/>
      <c r="C46" s="48"/>
      <c r="D46" s="45"/>
      <c r="E46" s="53"/>
      <c r="F46" s="71"/>
      <c r="G46" s="68"/>
      <c r="H46" s="46"/>
    </row>
    <row r="47" spans="1:249" x14ac:dyDescent="0.35">
      <c r="A47" s="50"/>
      <c r="B47" s="67"/>
      <c r="C47" s="48"/>
      <c r="D47" s="45"/>
      <c r="E47" s="53"/>
      <c r="F47" s="71"/>
      <c r="G47" s="68"/>
      <c r="H47" s="46"/>
    </row>
    <row r="48" spans="1:249" x14ac:dyDescent="0.35">
      <c r="A48" s="50"/>
      <c r="B48" s="67"/>
      <c r="C48" s="48"/>
      <c r="D48" s="45"/>
      <c r="E48" s="53"/>
      <c r="F48" s="71"/>
      <c r="G48" s="68"/>
      <c r="H48" s="46"/>
    </row>
    <row r="49" spans="1:8" x14ac:dyDescent="0.35">
      <c r="A49" s="50"/>
      <c r="B49" s="67"/>
      <c r="C49" s="48"/>
      <c r="D49" s="45"/>
      <c r="E49" s="53"/>
      <c r="F49" s="71"/>
      <c r="G49" s="68"/>
      <c r="H49" s="46"/>
    </row>
    <row r="50" spans="1:8" x14ac:dyDescent="0.35">
      <c r="A50" s="50"/>
      <c r="B50" s="67"/>
      <c r="C50" s="48"/>
      <c r="D50" s="45"/>
      <c r="E50" s="53"/>
      <c r="F50" s="71"/>
      <c r="G50" s="68"/>
      <c r="H50" s="46"/>
    </row>
    <row r="51" spans="1:8" x14ac:dyDescent="0.35">
      <c r="A51" s="50"/>
      <c r="B51" s="51"/>
      <c r="C51" s="48"/>
      <c r="D51" s="45"/>
      <c r="E51" s="53"/>
      <c r="F51" s="71"/>
      <c r="G51" s="68"/>
      <c r="H51" s="46"/>
    </row>
    <row r="52" spans="1:8" x14ac:dyDescent="0.35">
      <c r="A52" s="50"/>
      <c r="B52" s="51"/>
      <c r="C52" s="48"/>
      <c r="D52" s="45"/>
      <c r="E52" s="53"/>
      <c r="F52" s="71"/>
      <c r="G52" s="68"/>
      <c r="H52" s="46"/>
    </row>
    <row r="53" spans="1:8" s="11" customFormat="1" ht="24" customHeight="1" x14ac:dyDescent="0.35">
      <c r="A53" s="55"/>
      <c r="B53" s="56"/>
      <c r="C53" s="57"/>
      <c r="D53" s="58"/>
      <c r="E53" s="58"/>
      <c r="F53" s="57"/>
      <c r="G53" s="59"/>
      <c r="H53" s="60"/>
    </row>
    <row r="54" spans="1:8" s="5" customFormat="1" ht="12.75" customHeight="1" x14ac:dyDescent="0.35">
      <c r="A54" s="61"/>
      <c r="B54" s="62"/>
      <c r="C54" s="63"/>
      <c r="D54" s="64"/>
      <c r="E54" s="64"/>
      <c r="F54" s="65"/>
      <c r="G54" s="66"/>
      <c r="H54" s="63"/>
    </row>
    <row r="55" spans="1:8" s="28" customFormat="1" ht="10.5" customHeight="1" x14ac:dyDescent="0.35">
      <c r="A55" s="63"/>
      <c r="B55" s="72"/>
      <c r="C55" s="63"/>
      <c r="D55" s="63"/>
      <c r="E55" s="63"/>
      <c r="F55" s="63"/>
      <c r="G55" s="66"/>
      <c r="H55" s="63"/>
    </row>
    <row r="56" spans="1:8" x14ac:dyDescent="0.35">
      <c r="A56" s="74"/>
      <c r="B56" s="67"/>
      <c r="C56" s="70"/>
      <c r="D56" s="45"/>
      <c r="E56" s="53"/>
      <c r="F56" s="93"/>
      <c r="G56" s="68"/>
      <c r="H56" s="46"/>
    </row>
    <row r="57" spans="1:8" x14ac:dyDescent="0.35">
      <c r="A57" s="74"/>
      <c r="B57" s="67"/>
      <c r="C57" s="70"/>
      <c r="D57" s="45"/>
      <c r="E57" s="53"/>
      <c r="F57" s="93"/>
      <c r="G57" s="68"/>
      <c r="H57" s="46"/>
    </row>
    <row r="58" spans="1:8" x14ac:dyDescent="0.35">
      <c r="A58" s="74"/>
      <c r="B58" s="67"/>
      <c r="C58" s="70"/>
      <c r="D58" s="45"/>
      <c r="E58" s="53"/>
      <c r="F58" s="93"/>
      <c r="G58" s="68"/>
      <c r="H58" s="46"/>
    </row>
    <row r="59" spans="1:8" x14ac:dyDescent="0.35">
      <c r="A59" s="74"/>
      <c r="B59" s="67"/>
      <c r="C59" s="70"/>
      <c r="D59" s="45"/>
      <c r="E59" s="53"/>
      <c r="F59" s="93"/>
      <c r="G59" s="68"/>
      <c r="H59" s="46"/>
    </row>
    <row r="60" spans="1:8" x14ac:dyDescent="0.35">
      <c r="A60" s="74"/>
      <c r="B60" s="67"/>
      <c r="C60" s="70"/>
      <c r="D60" s="45"/>
      <c r="E60" s="53"/>
      <c r="F60" s="93"/>
      <c r="G60" s="68"/>
      <c r="H60" s="46"/>
    </row>
    <row r="61" spans="1:8" x14ac:dyDescent="0.35">
      <c r="A61" s="74"/>
      <c r="B61" s="67"/>
      <c r="C61" s="70"/>
      <c r="D61" s="45"/>
      <c r="E61" s="53"/>
      <c r="F61" s="93"/>
      <c r="G61" s="68"/>
      <c r="H61" s="46"/>
    </row>
    <row r="62" spans="1:8" x14ac:dyDescent="0.35">
      <c r="A62" s="74"/>
      <c r="B62" s="67"/>
      <c r="C62" s="70"/>
      <c r="D62" s="45"/>
      <c r="E62" s="53"/>
      <c r="F62" s="93"/>
      <c r="G62" s="68"/>
      <c r="H62" s="46"/>
    </row>
    <row r="63" spans="1:8" x14ac:dyDescent="0.35">
      <c r="A63" s="74"/>
      <c r="B63" s="67"/>
      <c r="C63" s="70"/>
      <c r="D63" s="45"/>
      <c r="E63" s="53"/>
      <c r="F63" s="93"/>
      <c r="G63" s="68"/>
      <c r="H63" s="46"/>
    </row>
    <row r="64" spans="1:8" s="11" customFormat="1" x14ac:dyDescent="0.35">
      <c r="A64" s="55"/>
      <c r="B64" s="56"/>
      <c r="C64" s="57"/>
      <c r="D64" s="58"/>
      <c r="E64" s="58"/>
      <c r="F64" s="57"/>
      <c r="G64" s="59"/>
      <c r="H64" s="60"/>
    </row>
    <row r="65" spans="1:8" s="29" customFormat="1" ht="12.75" customHeight="1" x14ac:dyDescent="0.35">
      <c r="A65" s="61"/>
      <c r="B65" s="62"/>
      <c r="C65" s="63"/>
      <c r="D65" s="64"/>
      <c r="E65" s="64"/>
      <c r="F65" s="65"/>
      <c r="G65" s="66"/>
      <c r="H65" s="63"/>
    </row>
    <row r="66" spans="1:8" ht="53.25" customHeight="1" x14ac:dyDescent="0.35">
      <c r="A66" s="74"/>
      <c r="B66" s="51"/>
      <c r="C66" s="70"/>
      <c r="D66" s="45"/>
      <c r="E66" s="53"/>
      <c r="F66" s="71"/>
      <c r="G66" s="68"/>
      <c r="H66" s="46"/>
    </row>
    <row r="67" spans="1:8" ht="63" customHeight="1" x14ac:dyDescent="0.35">
      <c r="A67" s="74"/>
      <c r="B67" s="51"/>
      <c r="C67" s="70"/>
      <c r="D67" s="45"/>
      <c r="E67" s="53"/>
      <c r="F67" s="71"/>
      <c r="G67" s="68"/>
      <c r="H67" s="46"/>
    </row>
    <row r="68" spans="1:8" ht="60.75" customHeight="1" x14ac:dyDescent="0.35">
      <c r="A68" s="74"/>
      <c r="B68" s="51"/>
      <c r="C68" s="70"/>
      <c r="D68" s="45"/>
      <c r="E68" s="53"/>
      <c r="F68" s="71"/>
      <c r="G68" s="68"/>
      <c r="H68" s="46"/>
    </row>
    <row r="69" spans="1:8" x14ac:dyDescent="0.35">
      <c r="A69" s="74"/>
      <c r="B69" s="75"/>
      <c r="C69" s="92"/>
      <c r="D69" s="45"/>
      <c r="E69" s="53"/>
      <c r="F69" s="71"/>
      <c r="G69" s="68"/>
      <c r="H69" s="46"/>
    </row>
    <row r="70" spans="1:8" s="11" customFormat="1" ht="35.75" customHeight="1" x14ac:dyDescent="0.35">
      <c r="A70" s="55"/>
      <c r="B70" s="56"/>
      <c r="C70" s="57"/>
      <c r="D70" s="58"/>
      <c r="E70" s="58"/>
      <c r="F70" s="57"/>
      <c r="G70" s="59"/>
      <c r="H70" s="60"/>
    </row>
    <row r="71" spans="1:8" s="11" customFormat="1" ht="35.25" customHeight="1" x14ac:dyDescent="0.35">
      <c r="A71" s="55"/>
      <c r="B71" s="56"/>
      <c r="C71" s="76"/>
      <c r="D71" s="58"/>
      <c r="E71" s="58"/>
      <c r="F71" s="57"/>
      <c r="G71" s="59"/>
      <c r="H71" s="60"/>
    </row>
    <row r="72" spans="1:8" s="11" customFormat="1" ht="45.75" customHeight="1" x14ac:dyDescent="0.35">
      <c r="A72" s="55"/>
      <c r="B72" s="56"/>
      <c r="C72" s="77"/>
      <c r="D72" s="409"/>
      <c r="E72" s="409"/>
      <c r="F72" s="409"/>
      <c r="G72" s="409"/>
      <c r="H72" s="409"/>
    </row>
    <row r="73" spans="1:8" s="11" customFormat="1" ht="45.75" customHeight="1" x14ac:dyDescent="0.35">
      <c r="A73" s="55"/>
      <c r="B73" s="56"/>
      <c r="C73" s="77"/>
      <c r="D73" s="409"/>
      <c r="E73" s="409"/>
      <c r="F73" s="409"/>
      <c r="G73" s="409"/>
      <c r="H73" s="409"/>
    </row>
    <row r="74" spans="1:8" s="11" customFormat="1" ht="45.75" customHeight="1" x14ac:dyDescent="0.35">
      <c r="A74" s="55"/>
      <c r="B74" s="56"/>
      <c r="C74" s="77"/>
      <c r="D74" s="409"/>
      <c r="E74" s="409"/>
      <c r="F74" s="409"/>
      <c r="G74" s="409"/>
      <c r="H74" s="409"/>
    </row>
    <row r="75" spans="1:8" s="11" customFormat="1" ht="24" customHeight="1" x14ac:dyDescent="0.35">
      <c r="A75" s="55"/>
      <c r="B75" s="56"/>
      <c r="C75" s="57"/>
      <c r="D75" s="410"/>
      <c r="E75" s="410"/>
      <c r="F75" s="410"/>
      <c r="G75" s="410"/>
      <c r="H75" s="410"/>
    </row>
    <row r="76" spans="1:8" s="11" customFormat="1" x14ac:dyDescent="0.35">
      <c r="A76" s="55"/>
      <c r="B76" s="56"/>
      <c r="C76" s="78"/>
      <c r="D76" s="79"/>
      <c r="E76" s="79"/>
      <c r="F76" s="78"/>
      <c r="G76" s="48"/>
      <c r="H76" s="73"/>
    </row>
    <row r="77" spans="1:8" ht="6.65" customHeight="1" x14ac:dyDescent="0.35">
      <c r="A77" s="73"/>
      <c r="B77" s="62"/>
      <c r="C77" s="80"/>
      <c r="D77" s="78"/>
      <c r="E77" s="78"/>
      <c r="F77" s="78"/>
      <c r="G77" s="48"/>
      <c r="H77" s="73"/>
    </row>
    <row r="78" spans="1:8" ht="28.25" customHeight="1" x14ac:dyDescent="0.35">
      <c r="A78" s="74"/>
      <c r="B78" s="62"/>
      <c r="C78" s="81"/>
      <c r="D78" s="82"/>
      <c r="E78" s="82"/>
      <c r="F78" s="83"/>
      <c r="G78" s="48"/>
      <c r="H78" s="73"/>
    </row>
    <row r="79" spans="1:8" ht="17.149999999999999" customHeight="1" x14ac:dyDescent="0.35">
      <c r="A79" s="74"/>
      <c r="B79" s="62"/>
      <c r="C79" s="84"/>
      <c r="D79" s="82"/>
      <c r="E79" s="82"/>
      <c r="F79" s="83"/>
      <c r="G79" s="48"/>
      <c r="H79" s="73"/>
    </row>
    <row r="80" spans="1:8" ht="17.149999999999999" customHeight="1" x14ac:dyDescent="0.35">
      <c r="A80" s="74"/>
      <c r="B80" s="62"/>
      <c r="C80" s="84"/>
      <c r="D80" s="82"/>
      <c r="E80" s="82"/>
      <c r="F80" s="83"/>
      <c r="G80" s="48"/>
      <c r="H80" s="73"/>
    </row>
    <row r="81" spans="1:8" ht="16.5" customHeight="1" x14ac:dyDescent="0.35">
      <c r="A81" s="73"/>
      <c r="B81" s="62"/>
      <c r="C81" s="81"/>
      <c r="D81" s="82"/>
      <c r="E81" s="82"/>
      <c r="F81" s="83"/>
      <c r="G81" s="48"/>
      <c r="H81" s="73"/>
    </row>
    <row r="82" spans="1:8" ht="23.75" customHeight="1" x14ac:dyDescent="0.35">
      <c r="A82" s="74"/>
      <c r="B82" s="62"/>
      <c r="C82" s="81"/>
      <c r="D82" s="82"/>
      <c r="E82" s="82"/>
      <c r="F82" s="85"/>
      <c r="G82" s="48"/>
      <c r="H82" s="73"/>
    </row>
    <row r="83" spans="1:8" ht="23.75" customHeight="1" x14ac:dyDescent="0.35">
      <c r="A83" s="74"/>
      <c r="B83" s="62"/>
      <c r="C83" s="81"/>
      <c r="D83" s="82"/>
      <c r="E83" s="82"/>
      <c r="F83" s="85"/>
      <c r="G83" s="48"/>
      <c r="H83" s="73"/>
    </row>
    <row r="84" spans="1:8" ht="25.5" customHeight="1" x14ac:dyDescent="0.35">
      <c r="A84" s="74"/>
      <c r="B84" s="62"/>
      <c r="C84" s="81"/>
      <c r="D84" s="86"/>
      <c r="E84" s="86"/>
      <c r="F84" s="83"/>
      <c r="G84" s="48"/>
      <c r="H84" s="73"/>
    </row>
    <row r="85" spans="1:8" ht="20" customHeight="1" x14ac:dyDescent="0.35">
      <c r="A85" s="74"/>
      <c r="B85" s="62"/>
      <c r="C85" s="33"/>
      <c r="D85" s="34"/>
      <c r="E85" s="34"/>
      <c r="F85" s="35"/>
      <c r="G85" s="48"/>
      <c r="H85" s="73"/>
    </row>
    <row r="86" spans="1:8" x14ac:dyDescent="0.35">
      <c r="A86" s="74"/>
      <c r="B86" s="62"/>
      <c r="C86" s="87"/>
      <c r="D86" s="88"/>
      <c r="E86" s="88"/>
      <c r="F86" s="89"/>
      <c r="G86" s="48"/>
      <c r="H86" s="73"/>
    </row>
  </sheetData>
  <sheetProtection formatCells="0" formatColumns="0" formatRows="0" insertRows="0" sort="0" autoFilter="0"/>
  <mergeCells count="10">
    <mergeCell ref="D72:H72"/>
    <mergeCell ref="D73:H73"/>
    <mergeCell ref="D74:H74"/>
    <mergeCell ref="D75:H75"/>
    <mergeCell ref="A1:B1"/>
    <mergeCell ref="H1:H6"/>
    <mergeCell ref="A2:B2"/>
    <mergeCell ref="A4:B4"/>
    <mergeCell ref="A5:B5"/>
    <mergeCell ref="C39:E39"/>
  </mergeCells>
  <conditionalFormatting sqref="D17:E18 D29:D33 D75 D23:D26 D13:D16">
    <cfRule type="cellIs" dxfId="31" priority="17" stopIfTrue="1" operator="equal">
      <formula>0</formula>
    </cfRule>
  </conditionalFormatting>
  <conditionalFormatting sqref="D53:E53">
    <cfRule type="cellIs" dxfId="30" priority="16" stopIfTrue="1" operator="equal">
      <formula>0</formula>
    </cfRule>
  </conditionalFormatting>
  <conditionalFormatting sqref="D64:E64">
    <cfRule type="cellIs" dxfId="29" priority="15" stopIfTrue="1" operator="equal">
      <formula>0</formula>
    </cfRule>
  </conditionalFormatting>
  <conditionalFormatting sqref="D27:E27">
    <cfRule type="cellIs" dxfId="28" priority="14" stopIfTrue="1" operator="equal">
      <formula>0</formula>
    </cfRule>
  </conditionalFormatting>
  <conditionalFormatting sqref="D34:E34">
    <cfRule type="cellIs" dxfId="27" priority="13" stopIfTrue="1" operator="equal">
      <formula>0</formula>
    </cfRule>
  </conditionalFormatting>
  <conditionalFormatting sqref="D70:E71">
    <cfRule type="cellIs" dxfId="26" priority="12" stopIfTrue="1" operator="equal">
      <formula>0</formula>
    </cfRule>
  </conditionalFormatting>
  <conditionalFormatting sqref="D20">
    <cfRule type="cellIs" dxfId="25" priority="10" stopIfTrue="1" operator="equal">
      <formula>0</formula>
    </cfRule>
  </conditionalFormatting>
  <conditionalFormatting sqref="D9:D12">
    <cfRule type="cellIs" dxfId="24" priority="11" stopIfTrue="1" operator="equal">
      <formula>0</formula>
    </cfRule>
  </conditionalFormatting>
  <conditionalFormatting sqref="D37:D44">
    <cfRule type="cellIs" dxfId="23" priority="9" stopIfTrue="1" operator="equal">
      <formula>0</formula>
    </cfRule>
  </conditionalFormatting>
  <conditionalFormatting sqref="D56:D63">
    <cfRule type="cellIs" dxfId="22" priority="8" stopIfTrue="1" operator="equal">
      <formula>0</formula>
    </cfRule>
  </conditionalFormatting>
  <conditionalFormatting sqref="D66 D68:D69">
    <cfRule type="cellIs" dxfId="21" priority="7" stopIfTrue="1" operator="equal">
      <formula>0</formula>
    </cfRule>
  </conditionalFormatting>
  <conditionalFormatting sqref="D21">
    <cfRule type="cellIs" dxfId="20" priority="6" stopIfTrue="1" operator="equal">
      <formula>0</formula>
    </cfRule>
  </conditionalFormatting>
  <conditionalFormatting sqref="D22">
    <cfRule type="cellIs" dxfId="19" priority="5" stopIfTrue="1" operator="equal">
      <formula>0</formula>
    </cfRule>
  </conditionalFormatting>
  <conditionalFormatting sqref="D67">
    <cfRule type="cellIs" dxfId="18" priority="4" stopIfTrue="1" operator="equal">
      <formula>0</formula>
    </cfRule>
  </conditionalFormatting>
  <conditionalFormatting sqref="D45:D52">
    <cfRule type="cellIs" dxfId="17" priority="3" stopIfTrue="1" operator="equal">
      <formula>0</formula>
    </cfRule>
  </conditionalFormatting>
  <conditionalFormatting sqref="D72">
    <cfRule type="cellIs" dxfId="16" priority="2" stopIfTrue="1" operator="equal">
      <formula>0</formula>
    </cfRule>
  </conditionalFormatting>
  <conditionalFormatting sqref="D73:D74">
    <cfRule type="cellIs" dxfId="15" priority="1" stopIfTrue="1" operator="equal">
      <formula>0</formula>
    </cfRule>
  </conditionalFormatting>
  <dataValidations count="2">
    <dataValidation type="whole" allowBlank="1" showErrorMessage="1" errorTitle="Enter 0, 1, or 2" error="_x000a_If N/A, note this in the comments and leave the score boxes blank." sqref="E66:E69 E56:E63 E37:E52 E29:E33 E20:E26 E9:E16">
      <formula1>0</formula1>
      <formula2>2</formula2>
    </dataValidation>
    <dataValidation type="whole" allowBlank="1" showInputMessage="1" showErrorMessage="1" errorTitle="Enter 0, 1, or 2" error="If N/A, note that in the comments and leave the score boxes blank." sqref="D66:D69 D56:D63 D19:E19 D28:E28 D35:E36 D20:D26 D54:E54 D29:D33 D37:D52 D9:D16">
      <formula1>0</formula1>
      <formula2>2</formula2>
    </dataValidation>
  </dataValidations>
  <hyperlinks>
    <hyperlink ref="G13" r:id="rId1" display="https://www.michigan.gov/documents/dhs/Workforce_Background_Check_Legal_Guide_453048_7.pdf"/>
  </hyperlinks>
  <printOptions horizontalCentered="1"/>
  <pageMargins left="0.2" right="0.2" top="0.75" bottom="0.75" header="0.3" footer="0.3"/>
  <pageSetup scale="60" fitToHeight="0" orientation="landscape" r:id="rId2"/>
  <headerFooter>
    <oddHeader xml:space="preserve">&amp;C&amp;"Arial,Bold"&amp;9PIHP Reciprocity Tool (4-1-20)
</oddHeader>
    <oddFooter>&amp;R&amp;6Page &amp;P of &amp;N
v5.30.14</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O51"/>
  <sheetViews>
    <sheetView topLeftCell="A22" workbookViewId="0">
      <selection activeCell="C29" sqref="C29"/>
    </sheetView>
  </sheetViews>
  <sheetFormatPr defaultColWidth="8.81640625" defaultRowHeight="14.5" x14ac:dyDescent="0.35"/>
  <cols>
    <col min="1" max="1" width="2.81640625" style="315" customWidth="1"/>
    <col min="2" max="2" width="11.81640625" style="389" customWidth="1"/>
    <col min="3" max="3" width="47.1796875" style="400" customWidth="1"/>
    <col min="4" max="5" width="6.1796875" style="401" customWidth="1"/>
    <col min="6" max="6" width="12.81640625" style="402" customWidth="1"/>
    <col min="7" max="7" width="33.453125" style="404" customWidth="1"/>
    <col min="8" max="8" width="33.453125" style="388" customWidth="1"/>
    <col min="9" max="249" width="9.1796875" style="330" customWidth="1"/>
    <col min="250" max="16384" width="8.81640625" style="329"/>
  </cols>
  <sheetData>
    <row r="1" spans="1:9" s="315" customFormat="1" ht="14.25" customHeight="1" x14ac:dyDescent="0.25">
      <c r="A1" s="414" t="s">
        <v>0</v>
      </c>
      <c r="B1" s="414"/>
      <c r="C1" s="313">
        <f>[1]SpecRes!C1</f>
        <v>0</v>
      </c>
      <c r="D1" s="314"/>
      <c r="F1" s="316" t="s">
        <v>2</v>
      </c>
      <c r="G1" s="317">
        <f>[1]SpecRes!G1</f>
        <v>0</v>
      </c>
      <c r="H1" s="318"/>
    </row>
    <row r="2" spans="1:9" s="315" customFormat="1" ht="14.25" customHeight="1" x14ac:dyDescent="0.25">
      <c r="A2" s="414" t="s">
        <v>1</v>
      </c>
      <c r="B2" s="414"/>
      <c r="C2" s="313">
        <f>[1]SpecRes!C2</f>
        <v>0</v>
      </c>
      <c r="D2" s="319"/>
      <c r="E2" s="320"/>
      <c r="F2" s="316" t="s">
        <v>19</v>
      </c>
      <c r="G2" s="317">
        <f>[1]SpecRes!G2</f>
        <v>0</v>
      </c>
      <c r="H2" s="318"/>
    </row>
    <row r="3" spans="1:9" s="315" customFormat="1" ht="14.25" customHeight="1" x14ac:dyDescent="0.25">
      <c r="A3" s="316" t="s">
        <v>16</v>
      </c>
      <c r="B3" s="316"/>
      <c r="C3" s="313">
        <f>[1]SpecRes!C3</f>
        <v>0</v>
      </c>
      <c r="D3" s="319"/>
      <c r="E3" s="320"/>
      <c r="F3" s="316" t="s">
        <v>17</v>
      </c>
      <c r="G3" s="317">
        <f>[1]SpecRes!G3</f>
        <v>0</v>
      </c>
      <c r="H3" s="318"/>
    </row>
    <row r="4" spans="1:9" s="315" customFormat="1" ht="14.25" customHeight="1" x14ac:dyDescent="0.25">
      <c r="A4" s="414" t="s">
        <v>284</v>
      </c>
      <c r="B4" s="414"/>
      <c r="C4" s="313">
        <f>[1]SpecRes!C4</f>
        <v>0</v>
      </c>
      <c r="D4" s="314"/>
      <c r="E4" s="320"/>
      <c r="F4" s="316" t="s">
        <v>18</v>
      </c>
      <c r="G4" s="317">
        <f>[1]SpecRes!G4</f>
        <v>0</v>
      </c>
      <c r="H4" s="318"/>
    </row>
    <row r="5" spans="1:9" s="315" customFormat="1" ht="14.25" customHeight="1" x14ac:dyDescent="0.25">
      <c r="A5" s="414" t="s">
        <v>285</v>
      </c>
      <c r="B5" s="414"/>
      <c r="C5" s="313"/>
      <c r="D5" s="314"/>
      <c r="E5" s="320"/>
      <c r="F5" s="316" t="s">
        <v>21</v>
      </c>
      <c r="G5" s="321"/>
      <c r="H5" s="318"/>
    </row>
    <row r="6" spans="1:9" s="322" customFormat="1" ht="13.5" customHeight="1" x14ac:dyDescent="0.35">
      <c r="A6" s="415" t="s">
        <v>286</v>
      </c>
      <c r="B6" s="415"/>
      <c r="C6" s="415"/>
      <c r="D6" s="415"/>
      <c r="E6" s="415"/>
      <c r="F6" s="415"/>
      <c r="G6" s="415"/>
      <c r="H6" s="415"/>
    </row>
    <row r="7" spans="1:9" s="322" customFormat="1" ht="12" x14ac:dyDescent="0.35">
      <c r="A7" s="415"/>
      <c r="B7" s="415"/>
      <c r="C7" s="415"/>
      <c r="D7" s="415"/>
      <c r="E7" s="415"/>
      <c r="F7" s="415"/>
      <c r="G7" s="415"/>
      <c r="H7" s="415"/>
    </row>
    <row r="8" spans="1:9" ht="27.75" customHeight="1" x14ac:dyDescent="0.35">
      <c r="A8" s="323"/>
      <c r="B8" s="324"/>
      <c r="C8" s="325"/>
      <c r="D8" s="326" t="s">
        <v>287</v>
      </c>
      <c r="E8" s="326" t="s">
        <v>4</v>
      </c>
      <c r="F8" s="327" t="s">
        <v>5</v>
      </c>
      <c r="G8" s="328" t="s">
        <v>6</v>
      </c>
      <c r="H8" s="328" t="s">
        <v>288</v>
      </c>
      <c r="I8" s="329"/>
    </row>
    <row r="9" spans="1:9" s="337" customFormat="1" ht="14.75" customHeight="1" x14ac:dyDescent="0.35">
      <c r="A9" s="331" t="s">
        <v>289</v>
      </c>
      <c r="B9" s="332"/>
      <c r="C9" s="332"/>
      <c r="D9" s="333"/>
      <c r="E9" s="334"/>
      <c r="F9" s="335"/>
      <c r="G9" s="336"/>
      <c r="H9" s="331"/>
    </row>
    <row r="10" spans="1:9" ht="32.25" customHeight="1" x14ac:dyDescent="0.35">
      <c r="A10" s="338"/>
      <c r="B10" s="339">
        <v>1.1000000000000001</v>
      </c>
      <c r="C10" s="340" t="s">
        <v>290</v>
      </c>
      <c r="D10" s="341">
        <f t="shared" ref="D10:D12" si="0">COUNT(E10)*2</f>
        <v>0</v>
      </c>
      <c r="E10" s="342"/>
      <c r="F10" s="343" t="s">
        <v>291</v>
      </c>
      <c r="G10" s="344"/>
      <c r="H10" s="345"/>
    </row>
    <row r="11" spans="1:9" ht="32.25" customHeight="1" x14ac:dyDescent="0.35">
      <c r="A11" s="338"/>
      <c r="B11" s="339">
        <v>1.2</v>
      </c>
      <c r="C11" s="346" t="s">
        <v>292</v>
      </c>
      <c r="D11" s="341">
        <f t="shared" si="0"/>
        <v>0</v>
      </c>
      <c r="E11" s="342"/>
      <c r="F11" s="347"/>
      <c r="G11" s="344"/>
      <c r="H11" s="345"/>
    </row>
    <row r="12" spans="1:9" ht="32.25" customHeight="1" x14ac:dyDescent="0.35">
      <c r="A12" s="338"/>
      <c r="B12" s="339">
        <v>1.3</v>
      </c>
      <c r="C12" s="348" t="s">
        <v>293</v>
      </c>
      <c r="D12" s="341">
        <f t="shared" si="0"/>
        <v>0</v>
      </c>
      <c r="E12" s="342"/>
      <c r="F12" s="347"/>
      <c r="G12" s="344"/>
      <c r="H12" s="345"/>
    </row>
    <row r="13" spans="1:9" s="356" customFormat="1" ht="24" customHeight="1" x14ac:dyDescent="0.35">
      <c r="A13" s="349"/>
      <c r="B13" s="350"/>
      <c r="C13" s="351" t="s">
        <v>294</v>
      </c>
      <c r="D13" s="352">
        <f>SUM(D10:D12)</f>
        <v>0</v>
      </c>
      <c r="E13" s="352">
        <f>SUM(E10:E12)</f>
        <v>0</v>
      </c>
      <c r="F13" s="353" t="s">
        <v>8</v>
      </c>
      <c r="G13" s="354" t="str">
        <f>IF(ISERROR(SUM(E13/D13)),"",SUM(E13/D13))</f>
        <v/>
      </c>
      <c r="H13" s="355"/>
    </row>
    <row r="14" spans="1:9" s="337" customFormat="1" ht="14.75" customHeight="1" x14ac:dyDescent="0.35">
      <c r="A14" s="331" t="s">
        <v>295</v>
      </c>
      <c r="B14" s="332"/>
      <c r="C14" s="332"/>
      <c r="D14" s="333"/>
      <c r="E14" s="334"/>
      <c r="F14" s="335"/>
      <c r="G14" s="336"/>
      <c r="H14" s="331"/>
    </row>
    <row r="15" spans="1:9" ht="33.75" customHeight="1" x14ac:dyDescent="0.35">
      <c r="A15" s="338"/>
      <c r="B15" s="339">
        <v>2.1</v>
      </c>
      <c r="C15" s="348" t="s">
        <v>296</v>
      </c>
      <c r="D15" s="341">
        <f t="shared" ref="D15:D17" si="1">COUNT(E15)*2</f>
        <v>0</v>
      </c>
      <c r="E15" s="342"/>
      <c r="F15" s="347"/>
      <c r="G15" s="344"/>
      <c r="H15" s="345"/>
    </row>
    <row r="16" spans="1:9" ht="33.75" customHeight="1" x14ac:dyDescent="0.35">
      <c r="A16" s="338"/>
      <c r="B16" s="339">
        <v>2.2000000000000002</v>
      </c>
      <c r="C16" s="348" t="s">
        <v>297</v>
      </c>
      <c r="D16" s="341">
        <f t="shared" si="1"/>
        <v>0</v>
      </c>
      <c r="E16" s="342"/>
      <c r="F16" s="347"/>
      <c r="G16" s="344"/>
      <c r="H16" s="345"/>
    </row>
    <row r="17" spans="1:8" ht="33.75" customHeight="1" x14ac:dyDescent="0.35">
      <c r="A17" s="338"/>
      <c r="B17" s="339">
        <v>2.2999999999999998</v>
      </c>
      <c r="C17" s="348" t="s">
        <v>298</v>
      </c>
      <c r="D17" s="341">
        <f t="shared" si="1"/>
        <v>0</v>
      </c>
      <c r="E17" s="342"/>
      <c r="F17" s="347"/>
      <c r="G17" s="344"/>
      <c r="H17" s="345"/>
    </row>
    <row r="18" spans="1:8" s="356" customFormat="1" ht="24" customHeight="1" x14ac:dyDescent="0.35">
      <c r="A18" s="349"/>
      <c r="B18" s="350"/>
      <c r="C18" s="351" t="s">
        <v>299</v>
      </c>
      <c r="D18" s="352">
        <f>SUM(D15:D17)</f>
        <v>0</v>
      </c>
      <c r="E18" s="352">
        <f>SUM(E15:E17)</f>
        <v>0</v>
      </c>
      <c r="F18" s="353" t="s">
        <v>8</v>
      </c>
      <c r="G18" s="354" t="str">
        <f>IF(ISERROR(SUM(E18/D18)),"",SUM(E18/D18))</f>
        <v/>
      </c>
      <c r="H18" s="355"/>
    </row>
    <row r="19" spans="1:8" s="337" customFormat="1" ht="14.75" customHeight="1" x14ac:dyDescent="0.35">
      <c r="A19" s="331" t="s">
        <v>300</v>
      </c>
      <c r="B19" s="332"/>
      <c r="C19" s="332"/>
      <c r="D19" s="333"/>
      <c r="E19" s="334"/>
      <c r="F19" s="335"/>
      <c r="G19" s="336"/>
      <c r="H19" s="331"/>
    </row>
    <row r="20" spans="1:8" ht="18.75" customHeight="1" x14ac:dyDescent="0.35">
      <c r="A20" s="338"/>
      <c r="B20" s="339">
        <v>3.1</v>
      </c>
      <c r="C20" s="348" t="s">
        <v>301</v>
      </c>
      <c r="D20" s="341">
        <f t="shared" ref="D20:D27" si="2">COUNT(E20)*2</f>
        <v>0</v>
      </c>
      <c r="E20" s="342"/>
      <c r="F20" s="347"/>
      <c r="G20" s="344"/>
      <c r="H20" s="345"/>
    </row>
    <row r="21" spans="1:8" ht="18.75" customHeight="1" x14ac:dyDescent="0.35">
      <c r="A21" s="338"/>
      <c r="B21" s="339">
        <v>3.2</v>
      </c>
      <c r="C21" s="348" t="s">
        <v>302</v>
      </c>
      <c r="D21" s="341">
        <f t="shared" si="2"/>
        <v>0</v>
      </c>
      <c r="E21" s="342"/>
      <c r="F21" s="347"/>
      <c r="G21" s="344"/>
      <c r="H21" s="345"/>
    </row>
    <row r="22" spans="1:8" ht="18.75" customHeight="1" x14ac:dyDescent="0.35">
      <c r="A22" s="338"/>
      <c r="B22" s="339">
        <v>3.3</v>
      </c>
      <c r="C22" s="348" t="s">
        <v>303</v>
      </c>
      <c r="D22" s="341">
        <f t="shared" si="2"/>
        <v>0</v>
      </c>
      <c r="E22" s="342"/>
      <c r="F22" s="347"/>
      <c r="G22" s="344"/>
      <c r="H22" s="345"/>
    </row>
    <row r="23" spans="1:8" ht="31.5" customHeight="1" x14ac:dyDescent="0.35">
      <c r="A23" s="338"/>
      <c r="B23" s="339">
        <v>3.4</v>
      </c>
      <c r="C23" s="348" t="s">
        <v>304</v>
      </c>
      <c r="D23" s="341">
        <f t="shared" si="2"/>
        <v>0</v>
      </c>
      <c r="E23" s="342"/>
      <c r="F23" s="347"/>
      <c r="G23" s="344"/>
      <c r="H23" s="345"/>
    </row>
    <row r="24" spans="1:8" ht="31.5" customHeight="1" x14ac:dyDescent="0.35">
      <c r="A24" s="338"/>
      <c r="B24" s="339">
        <v>3.5</v>
      </c>
      <c r="C24" s="348" t="s">
        <v>305</v>
      </c>
      <c r="D24" s="341"/>
      <c r="E24" s="342"/>
      <c r="F24" s="347"/>
      <c r="G24" s="344"/>
      <c r="H24" s="345"/>
    </row>
    <row r="25" spans="1:8" ht="70" customHeight="1" x14ac:dyDescent="0.35">
      <c r="A25" s="338"/>
      <c r="B25" s="339">
        <v>3.6</v>
      </c>
      <c r="C25" s="340" t="s">
        <v>306</v>
      </c>
      <c r="D25" s="341"/>
      <c r="E25" s="342"/>
      <c r="F25" s="343" t="s">
        <v>307</v>
      </c>
      <c r="G25" s="344"/>
      <c r="H25" s="345"/>
    </row>
    <row r="26" spans="1:8" ht="70" customHeight="1" x14ac:dyDescent="0.35">
      <c r="A26" s="338"/>
      <c r="B26" s="339">
        <v>3.7</v>
      </c>
      <c r="C26" s="340" t="s">
        <v>308</v>
      </c>
      <c r="D26" s="341"/>
      <c r="E26" s="342"/>
      <c r="F26" s="343" t="s">
        <v>309</v>
      </c>
      <c r="G26" s="344"/>
      <c r="H26" s="357" t="s">
        <v>310</v>
      </c>
    </row>
    <row r="27" spans="1:8" ht="70" customHeight="1" x14ac:dyDescent="0.35">
      <c r="A27" s="338"/>
      <c r="B27" s="339">
        <v>3.8</v>
      </c>
      <c r="C27" s="340" t="s">
        <v>311</v>
      </c>
      <c r="D27" s="341">
        <f t="shared" si="2"/>
        <v>0</v>
      </c>
      <c r="E27" s="342"/>
      <c r="F27" s="343" t="s">
        <v>312</v>
      </c>
      <c r="G27" s="344"/>
      <c r="H27" s="345"/>
    </row>
    <row r="28" spans="1:8" s="356" customFormat="1" ht="18.75" customHeight="1" x14ac:dyDescent="0.35">
      <c r="A28" s="349"/>
      <c r="B28" s="350" t="s">
        <v>7</v>
      </c>
      <c r="C28" s="351" t="s">
        <v>313</v>
      </c>
      <c r="D28" s="352">
        <f>SUM(D27:D27)</f>
        <v>0</v>
      </c>
      <c r="E28" s="352">
        <f>SUM(E27:E27)</f>
        <v>0</v>
      </c>
      <c r="F28" s="353" t="s">
        <v>8</v>
      </c>
      <c r="G28" s="354" t="str">
        <f>IF(ISERROR(SUM(E28/D28)),"",SUM(E28/D28))</f>
        <v/>
      </c>
      <c r="H28" s="355"/>
    </row>
    <row r="29" spans="1:8" s="337" customFormat="1" ht="18.75" customHeight="1" x14ac:dyDescent="0.35">
      <c r="A29" s="358" t="s">
        <v>314</v>
      </c>
      <c r="B29" s="359"/>
      <c r="C29" s="360"/>
      <c r="D29" s="361"/>
      <c r="E29" s="361"/>
      <c r="F29" s="362"/>
      <c r="G29" s="363"/>
      <c r="H29" s="360"/>
    </row>
    <row r="30" spans="1:8" s="367" customFormat="1" ht="48.75" customHeight="1" x14ac:dyDescent="0.35">
      <c r="A30" s="364"/>
      <c r="B30" s="339">
        <v>4.0999999999999996</v>
      </c>
      <c r="C30" s="365" t="s">
        <v>315</v>
      </c>
      <c r="D30" s="341">
        <f>COUNT(E30)*2</f>
        <v>0</v>
      </c>
      <c r="E30" s="342"/>
      <c r="F30" s="366"/>
      <c r="G30" s="344"/>
      <c r="H30" s="344"/>
    </row>
    <row r="31" spans="1:8" s="367" customFormat="1" ht="48.75" customHeight="1" x14ac:dyDescent="0.35">
      <c r="A31" s="364"/>
      <c r="B31" s="339">
        <v>4.2</v>
      </c>
      <c r="C31" s="365" t="s">
        <v>316</v>
      </c>
      <c r="D31" s="341">
        <f>COUNT(E31)*2</f>
        <v>0</v>
      </c>
      <c r="E31" s="342"/>
      <c r="F31" s="366"/>
      <c r="G31" s="344"/>
      <c r="H31" s="344"/>
    </row>
    <row r="32" spans="1:8" s="356" customFormat="1" ht="24" customHeight="1" x14ac:dyDescent="0.35">
      <c r="A32" s="349"/>
      <c r="B32" s="368"/>
      <c r="C32" s="369" t="s">
        <v>317</v>
      </c>
      <c r="D32" s="370">
        <f>SUM(D30:D31)</f>
        <v>0</v>
      </c>
      <c r="E32" s="370">
        <f>SUM(E30:E31)</f>
        <v>0</v>
      </c>
      <c r="F32" s="369" t="s">
        <v>8</v>
      </c>
      <c r="G32" s="371" t="str">
        <f>IF(ISERROR(SUM(E32/D32)),"",SUM(E32/D32))</f>
        <v/>
      </c>
      <c r="H32" s="372"/>
    </row>
    <row r="33" spans="1:8" s="337" customFormat="1" ht="12.75" customHeight="1" x14ac:dyDescent="0.35">
      <c r="A33" s="358" t="s">
        <v>318</v>
      </c>
      <c r="B33" s="359"/>
      <c r="C33" s="360"/>
      <c r="D33" s="361"/>
      <c r="E33" s="361"/>
      <c r="F33" s="362"/>
      <c r="G33" s="363"/>
      <c r="H33" s="360"/>
    </row>
    <row r="34" spans="1:8" ht="53.5" customHeight="1" x14ac:dyDescent="0.35">
      <c r="A34" s="364"/>
      <c r="B34" s="339">
        <v>5.0999999999999996</v>
      </c>
      <c r="C34" s="365" t="s">
        <v>319</v>
      </c>
      <c r="D34" s="341">
        <f t="shared" ref="D34:D35" si="3">COUNT(E34)*2</f>
        <v>0</v>
      </c>
      <c r="E34" s="342"/>
      <c r="F34" s="373"/>
      <c r="G34" s="344"/>
      <c r="H34" s="344"/>
    </row>
    <row r="35" spans="1:8" s="367" customFormat="1" ht="75" customHeight="1" x14ac:dyDescent="0.35">
      <c r="A35" s="364"/>
      <c r="B35" s="339">
        <v>5.2</v>
      </c>
      <c r="C35" s="365" t="s">
        <v>320</v>
      </c>
      <c r="D35" s="341">
        <f t="shared" si="3"/>
        <v>0</v>
      </c>
      <c r="E35" s="342"/>
      <c r="F35" s="366"/>
      <c r="G35" s="344"/>
      <c r="H35" s="344"/>
    </row>
    <row r="36" spans="1:8" s="356" customFormat="1" ht="24" customHeight="1" x14ac:dyDescent="0.35">
      <c r="A36" s="374"/>
      <c r="B36" s="368"/>
      <c r="C36" s="369" t="s">
        <v>321</v>
      </c>
      <c r="D36" s="370">
        <f>SUM(D34:D35)</f>
        <v>0</v>
      </c>
      <c r="E36" s="370">
        <f>SUM(E34:E35)</f>
        <v>0</v>
      </c>
      <c r="F36" s="369" t="s">
        <v>8</v>
      </c>
      <c r="G36" s="371" t="str">
        <f>IF(ISERROR(SUM(E36/D36)),"",SUM(E36/D36))</f>
        <v/>
      </c>
      <c r="H36" s="372"/>
    </row>
    <row r="37" spans="1:8" s="356" customFormat="1" ht="35.25" customHeight="1" x14ac:dyDescent="0.35">
      <c r="A37" s="375"/>
      <c r="B37" s="376"/>
      <c r="C37" s="377" t="s">
        <v>27</v>
      </c>
      <c r="D37" s="378"/>
      <c r="E37" s="378"/>
      <c r="F37" s="379"/>
      <c r="G37" s="380"/>
      <c r="H37" s="381"/>
    </row>
    <row r="38" spans="1:8" s="356" customFormat="1" ht="45.75" customHeight="1" x14ac:dyDescent="0.35">
      <c r="A38" s="375"/>
      <c r="B38" s="376"/>
      <c r="C38" s="382" t="s">
        <v>23</v>
      </c>
      <c r="D38" s="412"/>
      <c r="E38" s="412"/>
      <c r="F38" s="412"/>
      <c r="G38" s="412"/>
      <c r="H38" s="412"/>
    </row>
    <row r="39" spans="1:8" s="356" customFormat="1" ht="45.75" customHeight="1" x14ac:dyDescent="0.35">
      <c r="A39" s="375"/>
      <c r="B39" s="376"/>
      <c r="C39" s="382" t="s">
        <v>24</v>
      </c>
      <c r="D39" s="412"/>
      <c r="E39" s="412"/>
      <c r="F39" s="412"/>
      <c r="G39" s="412"/>
      <c r="H39" s="412"/>
    </row>
    <row r="40" spans="1:8" s="356" customFormat="1" ht="45.75" customHeight="1" x14ac:dyDescent="0.35">
      <c r="A40" s="375"/>
      <c r="B40" s="376"/>
      <c r="C40" s="382" t="s">
        <v>322</v>
      </c>
      <c r="D40" s="412"/>
      <c r="E40" s="412"/>
      <c r="F40" s="412"/>
      <c r="G40" s="412"/>
      <c r="H40" s="412"/>
    </row>
    <row r="41" spans="1:8" s="356" customFormat="1" ht="24" customHeight="1" x14ac:dyDescent="0.35">
      <c r="A41" s="349"/>
      <c r="B41" s="376"/>
      <c r="C41" s="379"/>
      <c r="D41" s="413" t="s">
        <v>28</v>
      </c>
      <c r="E41" s="413"/>
      <c r="F41" s="413"/>
      <c r="G41" s="413"/>
      <c r="H41" s="413"/>
    </row>
    <row r="42" spans="1:8" s="356" customFormat="1" ht="24" customHeight="1" x14ac:dyDescent="0.35">
      <c r="A42" s="349"/>
      <c r="B42" s="376"/>
      <c r="C42" s="379"/>
      <c r="D42" s="378"/>
      <c r="E42" s="378"/>
      <c r="F42" s="379"/>
      <c r="G42" s="380"/>
      <c r="H42" s="381"/>
    </row>
    <row r="43" spans="1:8" s="356" customFormat="1" ht="21" x14ac:dyDescent="0.35">
      <c r="A43" s="349"/>
      <c r="B43" s="383"/>
      <c r="C43" s="384" t="s">
        <v>323</v>
      </c>
      <c r="D43" s="385" t="s">
        <v>324</v>
      </c>
      <c r="E43" s="385" t="s">
        <v>4</v>
      </c>
      <c r="F43" s="386" t="s">
        <v>9</v>
      </c>
      <c r="G43" s="387"/>
      <c r="H43" s="388"/>
    </row>
    <row r="44" spans="1:8" ht="16.5" customHeight="1" x14ac:dyDescent="0.35">
      <c r="C44" s="390" t="str">
        <f>C13</f>
        <v>SECTION 1 - NEIGHBORHOOD/HOME EXTERIOR Total:</v>
      </c>
      <c r="D44" s="391">
        <f>D13</f>
        <v>0</v>
      </c>
      <c r="E44" s="391">
        <f>E13</f>
        <v>0</v>
      </c>
      <c r="F44" s="392" t="str">
        <f>IF(ISERROR(SUM(E13/D13)),"",SUM(E13/D13))</f>
        <v/>
      </c>
      <c r="G44" s="387"/>
    </row>
    <row r="45" spans="1:8" ht="17.149999999999999" customHeight="1" x14ac:dyDescent="0.35">
      <c r="C45" s="390" t="str">
        <f>C18</f>
        <v>SECTION 2 - HOME INTERIOR Total:</v>
      </c>
      <c r="D45" s="391">
        <f>D18</f>
        <v>0</v>
      </c>
      <c r="E45" s="391">
        <f>E18</f>
        <v>0</v>
      </c>
      <c r="F45" s="392" t="str">
        <f t="shared" ref="F45:F48" si="4">IF(ISERROR(SUM(E45/D45)),"",SUM(E45/D45))</f>
        <v/>
      </c>
      <c r="G45" s="387" t="s">
        <v>7</v>
      </c>
      <c r="H45" s="330"/>
    </row>
    <row r="46" spans="1:8" ht="17.149999999999999" customHeight="1" x14ac:dyDescent="0.35">
      <c r="C46" s="393" t="str">
        <f>C28</f>
        <v>SECTION 3 - INDIVIDUAL CHOICE Total:</v>
      </c>
      <c r="D46" s="391">
        <f>D28</f>
        <v>0</v>
      </c>
      <c r="E46" s="391">
        <f>E28</f>
        <v>0</v>
      </c>
      <c r="F46" s="392" t="str">
        <f t="shared" si="4"/>
        <v/>
      </c>
      <c r="G46" s="387"/>
      <c r="H46" s="330"/>
    </row>
    <row r="47" spans="1:8" ht="17.149999999999999" customHeight="1" x14ac:dyDescent="0.35">
      <c r="C47" s="393" t="str">
        <f>C32</f>
        <v>SECTION 4 - TYPE OF SETTING Total:</v>
      </c>
      <c r="D47" s="391">
        <f>D32</f>
        <v>0</v>
      </c>
      <c r="E47" s="391">
        <f>E32</f>
        <v>0</v>
      </c>
      <c r="F47" s="392" t="str">
        <f t="shared" si="4"/>
        <v/>
      </c>
      <c r="G47" s="387"/>
      <c r="H47" s="330"/>
    </row>
    <row r="48" spans="1:8" ht="17.149999999999999" customHeight="1" x14ac:dyDescent="0.35">
      <c r="C48" s="393" t="str">
        <f>C36</f>
        <v>SECTION 5  - COMMUNITY INTEGRATION Total:</v>
      </c>
      <c r="D48" s="391">
        <f t="shared" ref="D48:E48" si="5">D36</f>
        <v>0</v>
      </c>
      <c r="E48" s="391">
        <f t="shared" si="5"/>
        <v>0</v>
      </c>
      <c r="F48" s="392" t="str">
        <f t="shared" si="4"/>
        <v/>
      </c>
      <c r="G48" s="387"/>
      <c r="H48" s="330"/>
    </row>
    <row r="49" spans="3:8" ht="20" customHeight="1" x14ac:dyDescent="0.35">
      <c r="C49" s="394" t="s">
        <v>325</v>
      </c>
      <c r="D49" s="395">
        <f xml:space="preserve"> SUM(D44, D45, D46, D47, D48)</f>
        <v>0</v>
      </c>
      <c r="E49" s="395">
        <f xml:space="preserve"> SUM(E44, E45, E46, E47, E48)</f>
        <v>0</v>
      </c>
      <c r="F49" s="396" t="str">
        <f>IF(ISERROR(SUM(E49/D49)),"",SUM(E49/D49))</f>
        <v/>
      </c>
      <c r="G49" s="387"/>
      <c r="H49" s="330"/>
    </row>
    <row r="50" spans="3:8" ht="20" customHeight="1" x14ac:dyDescent="0.35">
      <c r="C50" s="397"/>
      <c r="D50" s="398"/>
      <c r="E50" s="398"/>
      <c r="F50" s="399"/>
      <c r="G50" s="387"/>
      <c r="H50" s="330"/>
    </row>
    <row r="51" spans="3:8" x14ac:dyDescent="0.35">
      <c r="G51" s="403"/>
    </row>
  </sheetData>
  <mergeCells count="9">
    <mergeCell ref="D39:H39"/>
    <mergeCell ref="D40:H40"/>
    <mergeCell ref="D41:H41"/>
    <mergeCell ref="A1:B1"/>
    <mergeCell ref="A2:B2"/>
    <mergeCell ref="A4:B4"/>
    <mergeCell ref="A5:B5"/>
    <mergeCell ref="A6:H7"/>
    <mergeCell ref="D38:H38"/>
  </mergeCells>
  <conditionalFormatting sqref="D42:E42 D30:D31 D15:D16 D18:E18">
    <cfRule type="cellIs" dxfId="14" priority="15" stopIfTrue="1" operator="equal">
      <formula>0</formula>
    </cfRule>
  </conditionalFormatting>
  <conditionalFormatting sqref="D32:E32">
    <cfRule type="cellIs" dxfId="13" priority="14" stopIfTrue="1" operator="equal">
      <formula>0</formula>
    </cfRule>
  </conditionalFormatting>
  <conditionalFormatting sqref="D36:E36">
    <cfRule type="cellIs" dxfId="12" priority="13" stopIfTrue="1" operator="equal">
      <formula>0</formula>
    </cfRule>
  </conditionalFormatting>
  <conditionalFormatting sqref="D34">
    <cfRule type="cellIs" dxfId="11" priority="12" stopIfTrue="1" operator="equal">
      <formula>0</formula>
    </cfRule>
  </conditionalFormatting>
  <conditionalFormatting sqref="D35">
    <cfRule type="cellIs" dxfId="10" priority="11" stopIfTrue="1" operator="equal">
      <formula>0</formula>
    </cfRule>
  </conditionalFormatting>
  <conditionalFormatting sqref="D28:E28">
    <cfRule type="cellIs" dxfId="9" priority="10" stopIfTrue="1" operator="equal">
      <formula>0</formula>
    </cfRule>
  </conditionalFormatting>
  <conditionalFormatting sqref="D17">
    <cfRule type="cellIs" dxfId="8" priority="9" stopIfTrue="1" operator="equal">
      <formula>0</formula>
    </cfRule>
  </conditionalFormatting>
  <conditionalFormatting sqref="D13:E13">
    <cfRule type="cellIs" dxfId="7" priority="8" stopIfTrue="1" operator="equal">
      <formula>0</formula>
    </cfRule>
  </conditionalFormatting>
  <conditionalFormatting sqref="D10:D12">
    <cfRule type="cellIs" dxfId="6" priority="7" stopIfTrue="1" operator="equal">
      <formula>0</formula>
    </cfRule>
  </conditionalFormatting>
  <conditionalFormatting sqref="D41">
    <cfRule type="cellIs" dxfId="5" priority="6" stopIfTrue="1" operator="equal">
      <formula>0</formula>
    </cfRule>
  </conditionalFormatting>
  <conditionalFormatting sqref="D37:E37">
    <cfRule type="cellIs" dxfId="4" priority="5" stopIfTrue="1" operator="equal">
      <formula>0</formula>
    </cfRule>
  </conditionalFormatting>
  <conditionalFormatting sqref="D38">
    <cfRule type="cellIs" dxfId="3" priority="4" stopIfTrue="1" operator="equal">
      <formula>0</formula>
    </cfRule>
  </conditionalFormatting>
  <conditionalFormatting sqref="D39:D40">
    <cfRule type="cellIs" dxfId="2" priority="3" stopIfTrue="1" operator="equal">
      <formula>0</formula>
    </cfRule>
  </conditionalFormatting>
  <conditionalFormatting sqref="D20:D21 D23:D27">
    <cfRule type="cellIs" dxfId="1" priority="2" stopIfTrue="1" operator="equal">
      <formula>0</formula>
    </cfRule>
  </conditionalFormatting>
  <conditionalFormatting sqref="D22">
    <cfRule type="cellIs" dxfId="0" priority="1" stopIfTrue="1" operator="equal">
      <formula>0</formula>
    </cfRule>
  </conditionalFormatting>
  <dataValidations count="2">
    <dataValidation type="whole" allowBlank="1" showErrorMessage="1" errorTitle="Enter 0, 1, or 2" error="_x000a_If N/A, note this in the comments and leave the score boxes blank." sqref="E10:E12 E15:E17 E20:E27 E34:E35 E30:E31">
      <formula1>0</formula1>
      <formula2>2</formula2>
    </dataValidation>
    <dataValidation type="whole" allowBlank="1" showInputMessage="1" showErrorMessage="1" errorTitle="Enter 0, 1, or 2" error="If N/A, note that in the comments and leave the score boxes blank." sqref="D33:E33 D30:D31 E29 D10:D12 D15:D17 D34:D35 D20:D27">
      <formula1>0</formula1>
      <formula2>2</formula2>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4369b331-ff47-4eee-805f-aa224ac98962"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5331C453E8F69A4DA67913061C0D9BF5" ma:contentTypeVersion="2" ma:contentTypeDescription="Create a new document." ma:contentTypeScope="" ma:versionID="e57b2359dd96c216f8542a7fde5f0a99">
  <xsd:schema xmlns:xsd="http://www.w3.org/2001/XMLSchema" xmlns:xs="http://www.w3.org/2001/XMLSchema" xmlns:p="http://schemas.microsoft.com/office/2006/metadata/properties" xmlns:ns2="7b479a98-bb28-43e1-a825-db531c37c9fb" targetNamespace="http://schemas.microsoft.com/office/2006/metadata/properties" ma:root="true" ma:fieldsID="a2efa81b942aeb96b7316173149713f7" ns2:_="">
    <xsd:import namespace="7b479a98-bb28-43e1-a825-db531c37c9fb"/>
    <xsd:element name="properties">
      <xsd:complexType>
        <xsd:sequence>
          <xsd:element name="documentManagement">
            <xsd:complexType>
              <xsd:all>
                <xsd:element ref="ns2:SiteCategory" minOccurs="0"/>
                <xsd:element ref="ns2:Group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479a98-bb28-43e1-a825-db531c37c9fb" elementFormDefault="qualified">
    <xsd:import namespace="http://schemas.microsoft.com/office/2006/documentManagement/types"/>
    <xsd:import namespace="http://schemas.microsoft.com/office/infopath/2007/PartnerControls"/>
    <xsd:element name="SiteCategory" ma:index="8" nillable="true" ma:displayName="SiteCategory" ma:hidden="true" ma:internalName="SiteCategory" ma:readOnly="false">
      <xsd:simpleType>
        <xsd:restriction base="dms:Text">
          <xsd:maxLength value="255"/>
        </xsd:restriction>
      </xsd:simpleType>
    </xsd:element>
    <xsd:element name="GroupType" ma:index="9" nillable="true" ma:displayName="GroupType" ma:hidden="true" ma:internalName="GroupType"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roupType xmlns="7b479a98-bb28-43e1-a825-db531c37c9fb">PNM</GroupType>
    <SiteCategory xmlns="7b479a98-bb28-43e1-a825-db531c37c9fb">Committee</SiteCategory>
  </documentManagement>
</p:properties>
</file>

<file path=customXml/itemProps1.xml><?xml version="1.0" encoding="utf-8"?>
<ds:datastoreItem xmlns:ds="http://schemas.openxmlformats.org/officeDocument/2006/customXml" ds:itemID="{FFAC5FED-C29E-4093-8805-2BCD310E9F5A}">
  <ds:schemaRefs>
    <ds:schemaRef ds:uri="http://schemas.microsoft.com/sharepoint/v3/contenttype/forms"/>
  </ds:schemaRefs>
</ds:datastoreItem>
</file>

<file path=customXml/itemProps2.xml><?xml version="1.0" encoding="utf-8"?>
<ds:datastoreItem xmlns:ds="http://schemas.openxmlformats.org/officeDocument/2006/customXml" ds:itemID="{6581FBE8-6FA2-4AB1-9202-BAD949FDFD16}">
  <ds:schemaRefs>
    <ds:schemaRef ds:uri="Microsoft.SharePoint.Taxonomy.ContentTypeSync"/>
  </ds:schemaRefs>
</ds:datastoreItem>
</file>

<file path=customXml/itemProps3.xml><?xml version="1.0" encoding="utf-8"?>
<ds:datastoreItem xmlns:ds="http://schemas.openxmlformats.org/officeDocument/2006/customXml" ds:itemID="{BD58C5FD-56E9-40A2-AF0D-E1BB2239C4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479a98-bb28-43e1-a825-db531c37c9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E1194FF-FC09-4D9E-93CA-3230BF98A8A9}">
  <ds:schemaRefs>
    <ds:schemaRef ds:uri="http://purl.org/dc/elements/1.1/"/>
    <ds:schemaRef ds:uri="http://schemas.microsoft.com/office/2006/metadata/properties"/>
    <ds:schemaRef ds:uri="7b479a98-bb28-43e1-a825-db531c37c9fb"/>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Home </vt:lpstr>
      <vt:lpstr>Chart Review </vt:lpstr>
      <vt:lpstr>DCW Qualifications</vt:lpstr>
      <vt:lpstr>HCBS Residential</vt:lpstr>
      <vt:lpstr>'Chart Review '!Print_Area</vt:lpstr>
      <vt:lpstr>'DCW Qualifications'!Print_Area</vt:lpstr>
      <vt:lpstr>'Home '!Print_Area</vt:lpstr>
      <vt:lpstr>'Chart Review '!Print_Titles</vt:lpstr>
      <vt:lpstr>'DCW Qualifications'!Print_Titles</vt:lpstr>
      <vt:lpstr>'Home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Moira Kean</dc:creator>
  <cp:lastModifiedBy>Jaimie M. Fedor</cp:lastModifiedBy>
  <cp:lastPrinted>2020-02-05T14:13:38Z</cp:lastPrinted>
  <dcterms:created xsi:type="dcterms:W3CDTF">2014-02-21T18:16:50Z</dcterms:created>
  <dcterms:modified xsi:type="dcterms:W3CDTF">2020-06-25T20:00:04Z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0x0101005331C453E8F69A4DA67913061C0D9BF5</vt:lpwstr>
  </property>
</Properties>
</file>